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7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8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9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10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11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arias\Desktop\"/>
    </mc:Choice>
  </mc:AlternateContent>
  <bookViews>
    <workbookView xWindow="0" yWindow="0" windowWidth="28800" windowHeight="12300" tabRatio="777"/>
  </bookViews>
  <sheets>
    <sheet name="Resumen Trimestrales" sheetId="1" r:id="rId1"/>
    <sheet name="PASE" sheetId="23" r:id="rId2"/>
    <sheet name="PFA" sheetId="24" r:id="rId3"/>
    <sheet name="PRC" sheetId="25" r:id="rId4"/>
    <sheet name="PAC" sheetId="26" r:id="rId5"/>
    <sheet name="PRN" sheetId="27" r:id="rId6"/>
    <sheet name="PLN" sheetId="28" r:id="rId7"/>
    <sheet name="PML" sheetId="29" r:id="rId8"/>
    <sheet name="PUSC" sheetId="30" r:id="rId9"/>
    <sheet name="Municipales 2016" sheetId="2" r:id="rId10"/>
    <sheet name="Presidencial 2014" sheetId="3" r:id="rId11"/>
  </sheets>
  <definedNames>
    <definedName name="_xlnm._FilterDatabase" localSheetId="9" hidden="1">'Municipales 2016'!$B$7:$M$52</definedName>
    <definedName name="_xlnm._FilterDatabase" localSheetId="0" hidden="1">'Resumen Trimestrales'!$C$6:$H$84</definedName>
    <definedName name="_xlnm.Print_Titles" localSheetId="0">'Resumen Trimestrales'!$6:$6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3" l="1"/>
  <c r="I37" i="2" l="1"/>
  <c r="I52" i="2" s="1"/>
  <c r="N11" i="2" l="1"/>
  <c r="F21" i="29"/>
  <c r="F20" i="29"/>
  <c r="E20" i="29"/>
  <c r="D20" i="29"/>
  <c r="H10" i="29"/>
  <c r="H15" i="29"/>
  <c r="G15" i="29"/>
  <c r="H11" i="30"/>
  <c r="G11" i="30"/>
  <c r="H22" i="30"/>
  <c r="G22" i="30"/>
  <c r="H19" i="30"/>
  <c r="G19" i="30"/>
  <c r="H15" i="30"/>
  <c r="G15" i="30"/>
  <c r="G10" i="29"/>
  <c r="I18" i="28"/>
  <c r="I14" i="28"/>
  <c r="I10" i="28"/>
  <c r="H10" i="28"/>
  <c r="G10" i="28"/>
  <c r="H14" i="28"/>
  <c r="G14" i="28"/>
  <c r="H18" i="28"/>
  <c r="G18" i="28"/>
  <c r="J15" i="26"/>
  <c r="I10" i="26"/>
  <c r="H21" i="26"/>
  <c r="G21" i="26"/>
  <c r="H19" i="26"/>
  <c r="G19" i="26"/>
  <c r="H15" i="26"/>
  <c r="G15" i="26"/>
  <c r="H10" i="26"/>
  <c r="G10" i="26"/>
  <c r="I24" i="25"/>
  <c r="H24" i="25"/>
  <c r="H21" i="25"/>
  <c r="H16" i="25"/>
  <c r="H11" i="25"/>
  <c r="G24" i="25"/>
  <c r="G21" i="25"/>
  <c r="G16" i="25"/>
  <c r="G11" i="25"/>
  <c r="H21" i="24"/>
  <c r="G21" i="24"/>
  <c r="H19" i="24"/>
  <c r="G19" i="24"/>
  <c r="H15" i="24"/>
  <c r="G15" i="24"/>
  <c r="H11" i="24"/>
  <c r="G11" i="24"/>
  <c r="H14" i="23"/>
  <c r="H20" i="23"/>
  <c r="G14" i="23"/>
  <c r="G9" i="23"/>
  <c r="J22" i="30"/>
  <c r="K22" i="30"/>
  <c r="J19" i="30"/>
  <c r="K19" i="30"/>
  <c r="J15" i="30"/>
  <c r="K15" i="30"/>
  <c r="J11" i="30"/>
  <c r="K11" i="30"/>
  <c r="J15" i="29"/>
  <c r="K15" i="29"/>
  <c r="J10" i="29"/>
  <c r="K10" i="29"/>
  <c r="K18" i="28"/>
  <c r="J18" i="28"/>
  <c r="J14" i="28"/>
  <c r="K14" i="28"/>
  <c r="J10" i="28"/>
  <c r="K10" i="28"/>
  <c r="J22" i="27"/>
  <c r="K22" i="27"/>
  <c r="K20" i="27"/>
  <c r="J20" i="27"/>
  <c r="J15" i="27"/>
  <c r="K15" i="27"/>
  <c r="J10" i="27"/>
  <c r="K10" i="27"/>
  <c r="J24" i="25"/>
  <c r="K24" i="25"/>
  <c r="J21" i="24"/>
  <c r="K21" i="24"/>
  <c r="J19" i="24"/>
  <c r="K19" i="24"/>
  <c r="J15" i="24"/>
  <c r="K15" i="24"/>
  <c r="K11" i="24"/>
  <c r="J11" i="24"/>
  <c r="J9" i="23"/>
  <c r="K9" i="23"/>
  <c r="J20" i="23"/>
  <c r="K20" i="23"/>
  <c r="J14" i="23"/>
  <c r="K14" i="23"/>
  <c r="G25" i="28" l="1"/>
  <c r="F27" i="27"/>
  <c r="I20" i="27"/>
  <c r="I15" i="27"/>
  <c r="I10" i="27"/>
  <c r="I11" i="24"/>
  <c r="D30" i="25"/>
  <c r="I76" i="1" l="1"/>
  <c r="F52" i="2" l="1"/>
  <c r="G52" i="2"/>
  <c r="H52" i="2"/>
  <c r="G21" i="3"/>
  <c r="M11" i="2" l="1"/>
  <c r="K11" i="2"/>
  <c r="D21" i="3"/>
  <c r="E21" i="3"/>
  <c r="F21" i="3"/>
  <c r="I11" i="30" l="1"/>
  <c r="F25" i="30" s="1"/>
  <c r="G28" i="30" l="1"/>
  <c r="H28" i="30"/>
  <c r="G27" i="30"/>
  <c r="H27" i="30"/>
  <c r="G26" i="30"/>
  <c r="H26" i="30"/>
  <c r="G25" i="30"/>
  <c r="H25" i="30"/>
  <c r="I22" i="30"/>
  <c r="F28" i="30" s="1"/>
  <c r="I19" i="30"/>
  <c r="F27" i="30" s="1"/>
  <c r="I15" i="30"/>
  <c r="F26" i="30" s="1"/>
  <c r="E26" i="30"/>
  <c r="G21" i="29"/>
  <c r="H21" i="29"/>
  <c r="H20" i="29"/>
  <c r="G20" i="29"/>
  <c r="H23" i="28"/>
  <c r="G23" i="28"/>
  <c r="F23" i="28"/>
  <c r="H24" i="28"/>
  <c r="G24" i="28"/>
  <c r="H27" i="27"/>
  <c r="G28" i="27"/>
  <c r="G27" i="27"/>
  <c r="G30" i="27"/>
  <c r="H30" i="27"/>
  <c r="G29" i="27"/>
  <c r="H29" i="27"/>
  <c r="H28" i="27"/>
  <c r="K21" i="26" l="1"/>
  <c r="H27" i="26" s="1"/>
  <c r="K19" i="26"/>
  <c r="H26" i="26" s="1"/>
  <c r="K15" i="26"/>
  <c r="H25" i="26" s="1"/>
  <c r="K10" i="26"/>
  <c r="H24" i="26" s="1"/>
  <c r="J21" i="26"/>
  <c r="G27" i="26" s="1"/>
  <c r="J19" i="26"/>
  <c r="G26" i="26" s="1"/>
  <c r="G25" i="26"/>
  <c r="J10" i="26"/>
  <c r="G24" i="26" s="1"/>
  <c r="G28" i="25"/>
  <c r="G30" i="25"/>
  <c r="H30" i="25"/>
  <c r="K21" i="25"/>
  <c r="H29" i="25" s="1"/>
  <c r="K16" i="25"/>
  <c r="H28" i="25" s="1"/>
  <c r="K11" i="25"/>
  <c r="H27" i="25" s="1"/>
  <c r="J21" i="25"/>
  <c r="G29" i="25" s="1"/>
  <c r="J16" i="25"/>
  <c r="J11" i="25"/>
  <c r="G27" i="25" s="1"/>
  <c r="I21" i="24"/>
  <c r="H26" i="23"/>
  <c r="G27" i="24"/>
  <c r="H27" i="24"/>
  <c r="G26" i="24"/>
  <c r="H26" i="24"/>
  <c r="G25" i="24"/>
  <c r="H25" i="24"/>
  <c r="G24" i="24"/>
  <c r="H24" i="24"/>
  <c r="I19" i="24"/>
  <c r="I15" i="24"/>
  <c r="G27" i="23"/>
  <c r="H25" i="23"/>
  <c r="G25" i="23"/>
  <c r="H27" i="23"/>
  <c r="G26" i="23"/>
  <c r="I20" i="23" l="1"/>
  <c r="G22" i="27" l="1"/>
  <c r="G20" i="27"/>
  <c r="H15" i="27"/>
  <c r="G15" i="27"/>
  <c r="H10" i="27"/>
  <c r="G10" i="27"/>
  <c r="H22" i="27" l="1"/>
  <c r="H20" i="27"/>
  <c r="E28" i="30" l="1"/>
  <c r="D28" i="30"/>
  <c r="E27" i="30"/>
  <c r="D27" i="30"/>
  <c r="D26" i="30"/>
  <c r="E25" i="30"/>
  <c r="D25" i="30"/>
  <c r="E21" i="29"/>
  <c r="D21" i="29"/>
  <c r="I15" i="29"/>
  <c r="I10" i="29"/>
  <c r="E25" i="28"/>
  <c r="D25" i="28"/>
  <c r="E24" i="28"/>
  <c r="D24" i="28"/>
  <c r="E23" i="28"/>
  <c r="D23" i="28"/>
  <c r="F25" i="28"/>
  <c r="F24" i="28"/>
  <c r="E30" i="27" l="1"/>
  <c r="D30" i="27"/>
  <c r="E29" i="27"/>
  <c r="D29" i="27"/>
  <c r="D28" i="27"/>
  <c r="I22" i="27"/>
  <c r="F30" i="27" s="1"/>
  <c r="F29" i="27"/>
  <c r="F28" i="27"/>
  <c r="E28" i="27"/>
  <c r="E27" i="26"/>
  <c r="D27" i="26"/>
  <c r="I21" i="26"/>
  <c r="F27" i="26" s="1"/>
  <c r="E26" i="26"/>
  <c r="D26" i="26"/>
  <c r="I19" i="26"/>
  <c r="F26" i="26" s="1"/>
  <c r="D25" i="26"/>
  <c r="I15" i="26"/>
  <c r="F25" i="26" s="1"/>
  <c r="F24" i="26"/>
  <c r="E25" i="26"/>
  <c r="E24" i="26"/>
  <c r="D24" i="26"/>
  <c r="I21" i="25"/>
  <c r="F29" i="25" s="1"/>
  <c r="I16" i="25"/>
  <c r="F28" i="25" s="1"/>
  <c r="E30" i="25"/>
  <c r="F30" i="25"/>
  <c r="D29" i="25"/>
  <c r="E29" i="25"/>
  <c r="D28" i="25"/>
  <c r="E28" i="25"/>
  <c r="E27" i="25"/>
  <c r="D27" i="25"/>
  <c r="I11" i="25"/>
  <c r="F27" i="25" s="1"/>
  <c r="F27" i="24"/>
  <c r="D27" i="24"/>
  <c r="E27" i="24"/>
  <c r="E26" i="24"/>
  <c r="D26" i="24"/>
  <c r="E25" i="24"/>
  <c r="D25" i="24"/>
  <c r="E24" i="24"/>
  <c r="D24" i="24"/>
  <c r="F26" i="24"/>
  <c r="F25" i="24"/>
  <c r="F24" i="24"/>
  <c r="F27" i="23"/>
  <c r="I14" i="23"/>
  <c r="F26" i="23" s="1"/>
  <c r="D25" i="23"/>
  <c r="H9" i="23"/>
  <c r="E25" i="23" s="1"/>
  <c r="I9" i="23"/>
  <c r="F25" i="23" s="1"/>
  <c r="E27" i="23" l="1"/>
  <c r="D27" i="23"/>
  <c r="E26" i="23"/>
  <c r="D26" i="23"/>
  <c r="L11" i="2" l="1"/>
  <c r="E80" i="2" l="1"/>
  <c r="D80" i="2"/>
  <c r="D27" i="27"/>
  <c r="E27" i="27"/>
</calcChain>
</file>

<file path=xl/sharedStrings.xml><?xml version="1.0" encoding="utf-8"?>
<sst xmlns="http://schemas.openxmlformats.org/spreadsheetml/2006/main" count="1126" uniqueCount="488">
  <si>
    <t>Periodo</t>
  </si>
  <si>
    <t>No. de Resolución</t>
  </si>
  <si>
    <t>2407-E10-2015</t>
  </si>
  <si>
    <t>Presidencial</t>
  </si>
  <si>
    <t>5098-E10-2015</t>
  </si>
  <si>
    <t>Ene-Mar 2015</t>
  </si>
  <si>
    <t>6179-E10-2015</t>
  </si>
  <si>
    <t>5859-E10-2016</t>
  </si>
  <si>
    <t>Jul-Set 2015</t>
  </si>
  <si>
    <t>1754-E10-2016</t>
  </si>
  <si>
    <t>Oct-Dic 2015</t>
  </si>
  <si>
    <t>3873-E10-2016</t>
  </si>
  <si>
    <t>Ene-Mar 2016</t>
  </si>
  <si>
    <t>6980-E10-2016</t>
  </si>
  <si>
    <t>Abr-Jun 2016</t>
  </si>
  <si>
    <t>476-E10-2017</t>
  </si>
  <si>
    <t>Jul - Set 2016</t>
  </si>
  <si>
    <t>2537-E10-2017</t>
  </si>
  <si>
    <t>Oct-Dic 2016</t>
  </si>
  <si>
    <t>2861-E10-2017</t>
  </si>
  <si>
    <t>May-Set 2014</t>
  </si>
  <si>
    <t>1456-E10-2015</t>
  </si>
  <si>
    <t>Oct- Dic 2014</t>
  </si>
  <si>
    <t>4461-E10-2015</t>
  </si>
  <si>
    <t>5895-E10-2015</t>
  </si>
  <si>
    <t>6885-E10-2015</t>
  </si>
  <si>
    <t>1960-E10-2016</t>
  </si>
  <si>
    <t>2169-E10-2016</t>
  </si>
  <si>
    <t>Oct- Dic 2015</t>
  </si>
  <si>
    <t>4385-E10-2016</t>
  </si>
  <si>
    <t>1663-E10-2017</t>
  </si>
  <si>
    <t>Jul-Set 2016</t>
  </si>
  <si>
    <t>5000-E10-2014</t>
  </si>
  <si>
    <t>Jul.-Set. 2014</t>
  </si>
  <si>
    <t>1014-E10-2015</t>
  </si>
  <si>
    <t>Oct-Dic 2014</t>
  </si>
  <si>
    <t>4984-E10-2015</t>
  </si>
  <si>
    <t>7431-E10-2015</t>
  </si>
  <si>
    <t>7589-E10-2015</t>
  </si>
  <si>
    <t>1432-E10-2016</t>
  </si>
  <si>
    <t>0638-E10-2017</t>
  </si>
  <si>
    <t>1876-E10-2017</t>
  </si>
  <si>
    <t>2756-E10-2017</t>
  </si>
  <si>
    <t>0749-E10-2015</t>
  </si>
  <si>
    <t>2816-E10-2015</t>
  </si>
  <si>
    <t>7587-E10-2015</t>
  </si>
  <si>
    <t>8081-E10-2015</t>
  </si>
  <si>
    <t>1355-E10-2016</t>
  </si>
  <si>
    <t>7168-E10-2016</t>
  </si>
  <si>
    <t>Jul-Set 2014</t>
  </si>
  <si>
    <t>2340-E10-2015</t>
  </si>
  <si>
    <t>4985-E10-2015</t>
  </si>
  <si>
    <t>8413-E10-2016</t>
  </si>
  <si>
    <t>0579-E10-2017</t>
  </si>
  <si>
    <t>1100-E10-2017</t>
  </si>
  <si>
    <t>1662-E10-2017</t>
  </si>
  <si>
    <t>5166-E10-2014</t>
  </si>
  <si>
    <t>1556-E10-2015</t>
  </si>
  <si>
    <t>2045-E10-2015</t>
  </si>
  <si>
    <t xml:space="preserve"> 4576-E10-2015</t>
  </si>
  <si>
    <t>7593-E10-2015</t>
  </si>
  <si>
    <t>Jul-Oct 2015</t>
  </si>
  <si>
    <t>1602-E10-2016</t>
  </si>
  <si>
    <t>2793-E10-2016</t>
  </si>
  <si>
    <t>4558-E10-2016</t>
  </si>
  <si>
    <t>7176-E10-2016</t>
  </si>
  <si>
    <t>1088-E10-2017</t>
  </si>
  <si>
    <t>2633-E10-2017</t>
  </si>
  <si>
    <t>Mar-Jun. 2014</t>
  </si>
  <si>
    <t>5342-E10-2014</t>
  </si>
  <si>
    <t>1127-E10-2015</t>
  </si>
  <si>
    <t>4821-E10-2015</t>
  </si>
  <si>
    <t>7166-E10-2015</t>
  </si>
  <si>
    <t>8292-E10-2015</t>
  </si>
  <si>
    <t>0730-E10-2016</t>
  </si>
  <si>
    <t>3609-E10-2016</t>
  </si>
  <si>
    <t>8206-E10-2016</t>
  </si>
  <si>
    <t>1089-E10-2017</t>
  </si>
  <si>
    <t>Ene-Mar 2017</t>
  </si>
  <si>
    <t>Informe</t>
  </si>
  <si>
    <t>Informe DGRE</t>
  </si>
  <si>
    <t>DFPP-IT-PFA-07-2014</t>
  </si>
  <si>
    <t>DGRE-852-2014</t>
  </si>
  <si>
    <t>DFPP-IT-PFA-04-2015</t>
  </si>
  <si>
    <t>DGRE-066-2015</t>
  </si>
  <si>
    <t>DFPP-LT-PFA-11-2015</t>
  </si>
  <si>
    <t>DGRE-318-2015</t>
  </si>
  <si>
    <t>DFPP-LT-PFA-20-2015</t>
  </si>
  <si>
    <t>DGRE-658-2015</t>
  </si>
  <si>
    <t>DFPP-LT-PFA-24-2015</t>
  </si>
  <si>
    <t>DGRE-690-2015</t>
  </si>
  <si>
    <t>DFPP-LT-PFA-04-2016</t>
  </si>
  <si>
    <t>DGRE-203-2016</t>
  </si>
  <si>
    <t>DFPP-LT-PFA-26-2016</t>
  </si>
  <si>
    <t>DGRE-788-2016</t>
  </si>
  <si>
    <t>DFPP-LT-PFA-04-2017</t>
  </si>
  <si>
    <t>DGRE-080-2017</t>
  </si>
  <si>
    <t>DFPP-LT-PFA-11-2017</t>
  </si>
  <si>
    <t>DGRE-0189-2017</t>
  </si>
  <si>
    <t>DFPP-LT-PASE-07-2015</t>
  </si>
  <si>
    <t>DFPP-LP-PASE-02-2015</t>
  </si>
  <si>
    <t>DFPP-LT-PASE-15-2015</t>
  </si>
  <si>
    <t>DFPP-LT-PASE-06-2016</t>
  </si>
  <si>
    <t>DFPP-LT-PASE-03-2016</t>
  </si>
  <si>
    <t>DFPP-LT-PASE-10-2016</t>
  </si>
  <si>
    <t>DFPP-LT-PASE-14-2016</t>
  </si>
  <si>
    <t>DFPP-LT-PASE-19-2016</t>
  </si>
  <si>
    <t>DFPP-LT-PASE-24-2016</t>
  </si>
  <si>
    <t>DFPP-LT-PASE-03-2017</t>
  </si>
  <si>
    <t>DFPP-LT-PASE-06-2017</t>
  </si>
  <si>
    <t>Informe DFPP</t>
  </si>
  <si>
    <t>DGRE-517-2015</t>
  </si>
  <si>
    <t>DGRE-325-2016</t>
  </si>
  <si>
    <t>DGRE-193-2016</t>
  </si>
  <si>
    <t>DGRE-408-2016</t>
  </si>
  <si>
    <t>DGRE-614-2016</t>
  </si>
  <si>
    <t>DGRE-708-2016</t>
  </si>
  <si>
    <t>DGRE-775-2016</t>
  </si>
  <si>
    <t>DGRE-029-2017</t>
  </si>
  <si>
    <t>DGRE-195-2017</t>
  </si>
  <si>
    <t>DFPP-IT-PRC-08-2014</t>
  </si>
  <si>
    <t>DGRE-864-2014</t>
  </si>
  <si>
    <t>DFPP-LT-PRC-03-2015</t>
  </si>
  <si>
    <t>DGRE-057-2015</t>
  </si>
  <si>
    <t>DFPP-LT-PRC-06-2015</t>
  </si>
  <si>
    <t>DGRE-222-2015</t>
  </si>
  <si>
    <t>DFPP-LT-PRC-14-2015</t>
  </si>
  <si>
    <t>DGRE-433-2015</t>
  </si>
  <si>
    <t>DFPP-LT-PRC-21-2015</t>
  </si>
  <si>
    <t>DGRE-673-2015</t>
  </si>
  <si>
    <t>DFPP-LT-PRC-01-2016</t>
  </si>
  <si>
    <t>DGRE-129-2016</t>
  </si>
  <si>
    <t>DFPP-LT-PRC-09-2016</t>
  </si>
  <si>
    <t>DGRE-350-2016</t>
  </si>
  <si>
    <t>DFPP-LT-PRC-13-2016</t>
  </si>
  <si>
    <t xml:space="preserve">DGRE-490-2016 </t>
  </si>
  <si>
    <t>DFPP-LT-PRC-17-2016</t>
  </si>
  <si>
    <t>DGRE-0666-2016</t>
  </si>
  <si>
    <t>DFPP-LT-PRC-02-2017</t>
  </si>
  <si>
    <t>DGRE-016-2017</t>
  </si>
  <si>
    <t>DFPP-LT-PRC-10-2017</t>
  </si>
  <si>
    <t>DGRE-161-2017</t>
  </si>
  <si>
    <t>DFPP-LT-PAC-01-2015</t>
  </si>
  <si>
    <t>DGRE-049-2015</t>
  </si>
  <si>
    <t>DFPP-LT-PAC-12-2015</t>
  </si>
  <si>
    <t xml:space="preserve">DGRE-325-2015 </t>
  </si>
  <si>
    <t>DFPP-LT-PAC-17-2015</t>
  </si>
  <si>
    <t>DGRE-595-2015</t>
  </si>
  <si>
    <t>DFPP-LT-PAC-27-2015</t>
  </si>
  <si>
    <t>DGRE-762-2015</t>
  </si>
  <si>
    <t>DFPP-LT-PAC-02-2016</t>
  </si>
  <si>
    <t>DGRE-206-2016</t>
  </si>
  <si>
    <t>DFPP-LT-PAC-11-2016</t>
  </si>
  <si>
    <t>DGRE-430-2016</t>
  </si>
  <si>
    <t>DFPP-LT-PAC-25-2016</t>
  </si>
  <si>
    <t>DGRE-784-2016</t>
  </si>
  <si>
    <t>DFPP-LT-PRN-09-2015</t>
  </si>
  <si>
    <t xml:space="preserve">DFPP-LT-PRN-11-2014 </t>
  </si>
  <si>
    <t>DGRE-013-2015</t>
  </si>
  <si>
    <t>DFPP-LT-PRN-18-2015</t>
  </si>
  <si>
    <t>DGRE-656-2015</t>
  </si>
  <si>
    <t>DFPP-LT-PRN-25-2015</t>
  </si>
  <si>
    <t>DGRE-683-2015</t>
  </si>
  <si>
    <t>DFPP-LT-PRN-07-2016</t>
  </si>
  <si>
    <t>DGRE-367-2016</t>
  </si>
  <si>
    <t>DFPP-LT-PRN-18-2016</t>
  </si>
  <si>
    <t>DGRE-689-2016</t>
  </si>
  <si>
    <t>DFPP-LT-PRN-12-2016</t>
  </si>
  <si>
    <t>DGRE-472-2016</t>
  </si>
  <si>
    <t>DFPP-LT-PRN-21-2016</t>
  </si>
  <si>
    <t>DGRE-767-2016</t>
  </si>
  <si>
    <t>DFPP-LT-PRN-23-2016</t>
  </si>
  <si>
    <t>DGRE-779-2016</t>
  </si>
  <si>
    <t>DFPP-LT-PRN-05-2017</t>
  </si>
  <si>
    <t>DGRE-0134-2017</t>
  </si>
  <si>
    <t>4426-E10-2015</t>
  </si>
  <si>
    <t>4993-E10-2015</t>
  </si>
  <si>
    <t>7732-E10-2015</t>
  </si>
  <si>
    <t>8193-E10-2015</t>
  </si>
  <si>
    <t>3442-E10-2016</t>
  </si>
  <si>
    <t>1664-E10-2017</t>
  </si>
  <si>
    <t>4772-E10-2016</t>
  </si>
  <si>
    <t>1208-E10-2017</t>
  </si>
  <si>
    <t>DFPP-LT-PLN-02-2015</t>
  </si>
  <si>
    <t>DGRE-051-2015</t>
  </si>
  <si>
    <t xml:space="preserve">DFPP-LT-PLN-10-2015 </t>
  </si>
  <si>
    <t xml:space="preserve">DGRE-294-2015 </t>
  </si>
  <si>
    <t>DFPP-LT-PLN-19-2015</t>
  </si>
  <si>
    <t>DGRE-655-2015</t>
  </si>
  <si>
    <t>DFPP-LT-PLN-23-2015</t>
  </si>
  <si>
    <t>DGRE-701-2015</t>
  </si>
  <si>
    <t>DFPP-LT-PLN-29-2015</t>
  </si>
  <si>
    <t>DGRE-116-2016</t>
  </si>
  <si>
    <t>DFPP-LT-PLN-15-2016</t>
  </si>
  <si>
    <t>DGRE-652-2016</t>
  </si>
  <si>
    <t>DFPP-LT-PML-09-2014</t>
  </si>
  <si>
    <t>DGRE-024-2015</t>
  </si>
  <si>
    <t>DFPP-LT-PML-08-2015</t>
  </si>
  <si>
    <t>DGRE-281-2015</t>
  </si>
  <si>
    <t>DFPP-LT-PML-16-2015</t>
  </si>
  <si>
    <t>DGRE-527-2015</t>
  </si>
  <si>
    <t>DFPP-LT-PML-26-2015</t>
  </si>
  <si>
    <t>DGRE-714-2015</t>
  </si>
  <si>
    <t>DFPP-LT-PML-05-2016</t>
  </si>
  <si>
    <t>DGRE-287-2016</t>
  </si>
  <si>
    <t>DFPP-LT-PML-08-2016</t>
  </si>
  <si>
    <t>DGRE-370-2016</t>
  </si>
  <si>
    <t>DFPP-IT-PUSC-06-2014</t>
  </si>
  <si>
    <t>DGRE-836-2014</t>
  </si>
  <si>
    <t>DFPP-IT-PUSC-10-2014</t>
  </si>
  <si>
    <t>DGRE-034-2015</t>
  </si>
  <si>
    <t>DFPP-LT-PUSC-05-2015</t>
  </si>
  <si>
    <t>DGRE-626-2015</t>
  </si>
  <si>
    <t>DFPP-LT-PUSC-13-2015</t>
  </si>
  <si>
    <t xml:space="preserve">DGRE-627-2015 </t>
  </si>
  <si>
    <t>DFPP-LT-PUSC-22-2015</t>
  </si>
  <si>
    <t>DGRE-695-2015</t>
  </si>
  <si>
    <t>DFPP-LT-PUSC-30-2015</t>
  </si>
  <si>
    <t>DGRE-128-2016</t>
  </si>
  <si>
    <t>DFPP-LT-PUSC-16-2016</t>
  </si>
  <si>
    <t>DGRE-664-2016</t>
  </si>
  <si>
    <t>DFPP-LT-PUSC-01-2017</t>
  </si>
  <si>
    <t>DGRE-0010-2017</t>
  </si>
  <si>
    <t>DFPP-LT-PUSC-14-2017</t>
  </si>
  <si>
    <t>PARTIDO ACCESIBILIDAD SIN EXCLUSION</t>
  </si>
  <si>
    <t>PARTIDO FRENTE AMPLIO</t>
  </si>
  <si>
    <t>PARTIDO RESTAURACION NACIONAL</t>
  </si>
  <si>
    <t>PARTIDO ACCION CIUDADANA</t>
  </si>
  <si>
    <t>PARTIDO LIBERACION NACIONAL</t>
  </si>
  <si>
    <t>PARTIDO MOVIMIENTO LIBERTARIO</t>
  </si>
  <si>
    <t>PARTIDO UNIDAD SOCIAL CRISTIANO</t>
  </si>
  <si>
    <t>Campaña Municipal 2016</t>
  </si>
  <si>
    <t>Partido Político</t>
  </si>
  <si>
    <t>Resolución</t>
  </si>
  <si>
    <t>Accesibilidad sin Exclusión</t>
  </si>
  <si>
    <t>DFPP-LM-PASE-09-2016</t>
  </si>
  <si>
    <t>4874-E10-2016</t>
  </si>
  <si>
    <t>Acción Ciudadana</t>
  </si>
  <si>
    <t>DFPP-LM-PAC-25-2016</t>
  </si>
  <si>
    <t>8078-E10-2016</t>
  </si>
  <si>
    <t>DFPP-LM-PAC-01-2017</t>
  </si>
  <si>
    <t>1491-E10-2017</t>
  </si>
  <si>
    <t>Frente Amplio</t>
  </si>
  <si>
    <t>DFPP-LM-PFA-22-2016</t>
  </si>
  <si>
    <t>7114-E10-2016</t>
  </si>
  <si>
    <t>DFPP-LM-PFA-03-2017</t>
  </si>
  <si>
    <t>1298-E10-2017</t>
  </si>
  <si>
    <t>Integración Nacional</t>
  </si>
  <si>
    <t>DFPP-LM-PIN-05-2017</t>
  </si>
  <si>
    <t>1385-E10-2017</t>
  </si>
  <si>
    <t>Liberación Nacional</t>
  </si>
  <si>
    <t>DFPP-LM-PLN-10-2016</t>
  </si>
  <si>
    <t>4950-E10-2016</t>
  </si>
  <si>
    <t>DFPP-LM-PLN-32-2016</t>
  </si>
  <si>
    <t>8046-E10-2016</t>
  </si>
  <si>
    <t>DFPP-LM-PLN-07-2017</t>
  </si>
  <si>
    <t>1701-E10-2017</t>
  </si>
  <si>
    <t>Movimiento Libertario</t>
  </si>
  <si>
    <t>DFPP-LM-PML-02-2017</t>
  </si>
  <si>
    <t>1721-E10-2017</t>
  </si>
  <si>
    <t>Renovación Costarricense</t>
  </si>
  <si>
    <t>DFPP-LM-PRC-31-2016</t>
  </si>
  <si>
    <t>8047-E10-2016</t>
  </si>
  <si>
    <t>Republicano Social Cristiano</t>
  </si>
  <si>
    <t>DFPP-LM-PRSC-27-2016</t>
  </si>
  <si>
    <t>8453-E10-2016</t>
  </si>
  <si>
    <t>Restauración Nacional</t>
  </si>
  <si>
    <t>DFPP-LM-PRN-05-2016</t>
  </si>
  <si>
    <t>5280-E10-2016</t>
  </si>
  <si>
    <t>DFPP-LM-PRN-09-2017</t>
  </si>
  <si>
    <t>2594-E10-2017</t>
  </si>
  <si>
    <t>Unidad Social Cristiana</t>
  </si>
  <si>
    <t>DFPP-LM-PUSC-33-2016</t>
  </si>
  <si>
    <t>0157-E10-2017</t>
  </si>
  <si>
    <t>DFPP-LM-PUSC-08-2017</t>
  </si>
  <si>
    <t>2452-E10-2017</t>
  </si>
  <si>
    <t>Recuperando Valores</t>
  </si>
  <si>
    <t>DFPP-LM-PAREVA-16-2016</t>
  </si>
  <si>
    <t>6612-E10-2016</t>
  </si>
  <si>
    <t>Viva Puntarenas</t>
  </si>
  <si>
    <t>DFPP-LM-PVP-40-2016</t>
  </si>
  <si>
    <t>3404-E10-2017</t>
  </si>
  <si>
    <t>Alianza por Palmares</t>
  </si>
  <si>
    <t>DFPP-LM-PAPP-02-2016</t>
  </si>
  <si>
    <t>4869-E10-2016</t>
  </si>
  <si>
    <t>Liga Ramonense</t>
  </si>
  <si>
    <t>DFPP-LM-LIRA-12-2016</t>
  </si>
  <si>
    <t>5226-E10-2016</t>
  </si>
  <si>
    <t>Renovemos Alajuela</t>
  </si>
  <si>
    <t>DFPP-LM-PRA-24-2016</t>
  </si>
  <si>
    <t>0221-E10-2017</t>
  </si>
  <si>
    <t>Alianza Social Por la Unión</t>
  </si>
  <si>
    <t>DFPP-LM-PASOLU-23-2016</t>
  </si>
  <si>
    <t>7171-E10-2016</t>
  </si>
  <si>
    <t>Renovación Cartago</t>
  </si>
  <si>
    <t>DFPP-LM-PAREC-37-2016</t>
  </si>
  <si>
    <t>340-E10-2017</t>
  </si>
  <si>
    <t>Unión Guarqueño</t>
  </si>
  <si>
    <t>DFPP-LM-PUG-19-2016</t>
  </si>
  <si>
    <t>7070-E10-2016</t>
  </si>
  <si>
    <t>Barva Unida</t>
  </si>
  <si>
    <t>1449-E10-2017</t>
  </si>
  <si>
    <t>Movimiento Avance Santo Domingo</t>
  </si>
  <si>
    <t>DFPP-LM-PMAS-29-2016</t>
  </si>
  <si>
    <t>226-E10-2017</t>
  </si>
  <si>
    <t>Todo por Flores</t>
  </si>
  <si>
    <t>DFPP-LM-PTPF-01-2016</t>
  </si>
  <si>
    <t>4699-E10-2016</t>
  </si>
  <si>
    <t>Auténtico Siquirreño</t>
  </si>
  <si>
    <t>DFPP-LM-PAS-35-2016</t>
  </si>
  <si>
    <t>339-E10-2017</t>
  </si>
  <si>
    <t>Auténtico Limonense</t>
  </si>
  <si>
    <t>DFPP-LM-PAL-26-2016</t>
  </si>
  <si>
    <t>7703-E10-2016</t>
  </si>
  <si>
    <t>Autónomo Oromontano</t>
  </si>
  <si>
    <t>DFPP-LM-PAO-15-2016</t>
  </si>
  <si>
    <t>6664-E10-2016</t>
  </si>
  <si>
    <t>Garabito Ecológico</t>
  </si>
  <si>
    <t>DFPP-LM-PGE-06-2016</t>
  </si>
  <si>
    <t>5019-E10-2016</t>
  </si>
  <si>
    <t>Pueblo Garabito</t>
  </si>
  <si>
    <t>DFPP-LM-PPG-18-2016</t>
  </si>
  <si>
    <t>6793-E10-2016</t>
  </si>
  <si>
    <t>Alianza por San José</t>
  </si>
  <si>
    <t>DFPP-LM-PASJ-20-2016</t>
  </si>
  <si>
    <t>6809-E10-2016</t>
  </si>
  <si>
    <t>Avance Montes de Oca</t>
  </si>
  <si>
    <t>DFPP-LM-PAMO-38-2016</t>
  </si>
  <si>
    <t>0392-E10-2017</t>
  </si>
  <si>
    <t>DFPP-LM-PCSXXI-21-2016</t>
  </si>
  <si>
    <t>8042-E10-2016</t>
  </si>
  <si>
    <t>Del Sol</t>
  </si>
  <si>
    <t>DFPP-LM-PDS-30-2016</t>
  </si>
  <si>
    <t>535-E10-2017</t>
  </si>
  <si>
    <t>Desamparados Unido</t>
  </si>
  <si>
    <t>DFPP-LM-PDU-39-2016</t>
  </si>
  <si>
    <t>1035-E10-2017</t>
  </si>
  <si>
    <t>Ecológico Comunal Costarricense</t>
  </si>
  <si>
    <t>DFPP-LM-PAEC-28-2016</t>
  </si>
  <si>
    <t>8043-E10-2016</t>
  </si>
  <si>
    <t>Independiente Escazuceño</t>
  </si>
  <si>
    <t>DFPP-LM-PIE-17-2016</t>
  </si>
  <si>
    <t>7172-E10-2016</t>
  </si>
  <si>
    <t>Yunta Progresista Escazuceña</t>
  </si>
  <si>
    <t>DFPP-LM-PYPE-06-2017</t>
  </si>
  <si>
    <t>1619-E10-2017</t>
  </si>
  <si>
    <t>Alianza por Belén</t>
  </si>
  <si>
    <t>DFPP-LM-CAPB-34-2016</t>
  </si>
  <si>
    <t>335-E10-2017</t>
  </si>
  <si>
    <t>Gente de Montes de Oca</t>
  </si>
  <si>
    <t>DFPP-LM-CGMO-13-2016</t>
  </si>
  <si>
    <t>6139-E10-2016</t>
  </si>
  <si>
    <t>Somos Tibás</t>
  </si>
  <si>
    <t>DFPP-LM-CST-36-2016</t>
  </si>
  <si>
    <t>8476-E10-2016</t>
  </si>
  <si>
    <t>Unidos por Guatuso</t>
  </si>
  <si>
    <t>DFPP-LM-CUG-14-2016</t>
  </si>
  <si>
    <t>6766-E10-2016</t>
  </si>
  <si>
    <t>Periodo 2014</t>
  </si>
  <si>
    <t>PASE</t>
  </si>
  <si>
    <t>PAC</t>
  </si>
  <si>
    <t>PUSC</t>
  </si>
  <si>
    <t>5411-E10-2014</t>
  </si>
  <si>
    <t>PLN</t>
  </si>
  <si>
    <t>1987-E10-2015</t>
  </si>
  <si>
    <t>259-E10-2015</t>
  </si>
  <si>
    <t>PRN</t>
  </si>
  <si>
    <t>PRC</t>
  </si>
  <si>
    <t>1977-E10-2015</t>
  </si>
  <si>
    <t>PML</t>
  </si>
  <si>
    <t>674-E10-2015</t>
  </si>
  <si>
    <t>PFA</t>
  </si>
  <si>
    <t>Partido  Político</t>
  </si>
  <si>
    <t>DFPP-LP-PAC-03-2015</t>
  </si>
  <si>
    <t>DGRE-269-2015</t>
  </si>
  <si>
    <t>DGRE-218-2015</t>
  </si>
  <si>
    <t>DFPP-LP-PUSC-01-2015</t>
  </si>
  <si>
    <t>DGRE-328-2015</t>
  </si>
  <si>
    <t>DFPP-LP-PLN-02-2014</t>
  </si>
  <si>
    <t>DGRE-947-2013</t>
  </si>
  <si>
    <t>DFPP-LP-PRN-01-2014</t>
  </si>
  <si>
    <t>DGRE-935-2013</t>
  </si>
  <si>
    <t>DFPP-LP-PRC-03-2014</t>
  </si>
  <si>
    <t>DGRE-940-2014</t>
  </si>
  <si>
    <t>DFPP-LP-PML-04-2014</t>
  </si>
  <si>
    <t>DGRE-026-2015</t>
  </si>
  <si>
    <t>DFPP-LP-PFA-05-2014</t>
  </si>
  <si>
    <t>DGRE-023-2015</t>
  </si>
  <si>
    <t>PARTIDO RENOVACION COSTARRICENSE</t>
  </si>
  <si>
    <t>4204-E10-2017</t>
  </si>
  <si>
    <t>DGRE-310-2017</t>
  </si>
  <si>
    <t xml:space="preserve">DGRE-284-2013 </t>
  </si>
  <si>
    <t>Monto Revisado (DFPP)</t>
  </si>
  <si>
    <t>Monto Reconocido (TSE)</t>
  </si>
  <si>
    <t xml:space="preserve">Oct-Dic 2014 </t>
  </si>
  <si>
    <t>Nueva Generación</t>
  </si>
  <si>
    <t>Alianza Demócrata Cristiana</t>
  </si>
  <si>
    <t>Nueva Mayoría Griega</t>
  </si>
  <si>
    <t>Verde</t>
  </si>
  <si>
    <t>Rescate Cantonal La Unión</t>
  </si>
  <si>
    <t>Auténtico Labrador de Coronado</t>
  </si>
  <si>
    <t>Justicia Generaleña</t>
  </si>
  <si>
    <t>Parrita Independiente</t>
  </si>
  <si>
    <t>Acuerdo de Alianza de Quepos</t>
  </si>
  <si>
    <t>Restauración Parriteña</t>
  </si>
  <si>
    <t>Puriscaleños de Corazón</t>
  </si>
  <si>
    <t>Partido De los Trabajadores</t>
  </si>
  <si>
    <t>Diferencias</t>
  </si>
  <si>
    <t>Curridabat Siglo XXII</t>
  </si>
  <si>
    <t xml:space="preserve">Monto máximo contribución estatal </t>
  </si>
  <si>
    <t>Monto Liquidado por los Partidos Politícos</t>
  </si>
  <si>
    <t>Anticipo de la contribución estatal</t>
  </si>
  <si>
    <t>DFPP-LT-PAC-08-2017</t>
  </si>
  <si>
    <t>DGRE-206-2017</t>
  </si>
  <si>
    <t>Abr-Jun 2014</t>
  </si>
  <si>
    <t>4333-E10-2017</t>
  </si>
  <si>
    <t>Oct -Dic 2016</t>
  </si>
  <si>
    <t>4523-E10-2017</t>
  </si>
  <si>
    <t>DFPP-LT-PUSC-13-2017</t>
  </si>
  <si>
    <t>DGRE-273-2017</t>
  </si>
  <si>
    <t>DGRE-231-2015 (sust)</t>
  </si>
  <si>
    <t>Partido Politico</t>
  </si>
  <si>
    <t>4713-E10-2017</t>
  </si>
  <si>
    <t>DFPP-LT-PFA-18-2017</t>
  </si>
  <si>
    <t>DGRE-350-2017</t>
  </si>
  <si>
    <t>5064-E10-2017</t>
  </si>
  <si>
    <t>DFPP-LT-PAC-16-2017</t>
  </si>
  <si>
    <t>DGRE-208-2017</t>
  </si>
  <si>
    <t>4680-E10-2017</t>
  </si>
  <si>
    <t>DGRE-325-2017</t>
  </si>
  <si>
    <t>DFPP-LT-PRC-15-2017</t>
  </si>
  <si>
    <t>Monto Remanente (TSE)</t>
  </si>
  <si>
    <t>5817-E10-2017</t>
  </si>
  <si>
    <t>DGRE-335-2017</t>
  </si>
  <si>
    <t>DFPP-LT-PAC-12-2017</t>
  </si>
  <si>
    <t>5535-E10-2017</t>
  </si>
  <si>
    <t>DFPP-LT-PRN-17-2017</t>
  </si>
  <si>
    <t>DGRE-0351-2017</t>
  </si>
  <si>
    <t>5813-E10-2017</t>
  </si>
  <si>
    <t>DFPP-LT-PLN-09-2017</t>
  </si>
  <si>
    <t>DGRE-220-2017</t>
  </si>
  <si>
    <t>341-E10-2017</t>
  </si>
  <si>
    <t>2599-E10-2017</t>
  </si>
  <si>
    <t>474-E10-2017</t>
  </si>
  <si>
    <t>Abr-Jun 2015</t>
  </si>
  <si>
    <t>Mar-Jun 2014</t>
  </si>
  <si>
    <t xml:space="preserve">Monto Reservado </t>
  </si>
  <si>
    <t>Año</t>
  </si>
  <si>
    <t>Trimestre</t>
  </si>
  <si>
    <t xml:space="preserve">IV </t>
  </si>
  <si>
    <t xml:space="preserve">I </t>
  </si>
  <si>
    <t xml:space="preserve">II </t>
  </si>
  <si>
    <t xml:space="preserve">III </t>
  </si>
  <si>
    <t>IV</t>
  </si>
  <si>
    <t>II</t>
  </si>
  <si>
    <t>PARTIDO RENOVACIÓN COSTARRICENSE</t>
  </si>
  <si>
    <t>PARTIDO RESTAURACIÓN NACIONAL</t>
  </si>
  <si>
    <t>PARTIDO LIBERACIÓN NACIONAL</t>
  </si>
  <si>
    <t>PARTIDO UNIDAD SOCIAL CRISTIANA</t>
  </si>
  <si>
    <t>I</t>
  </si>
  <si>
    <t>Abr-Jun 2017</t>
  </si>
  <si>
    <t>6458-E10-2017</t>
  </si>
  <si>
    <t>DFPP-LT-PUSC-23-2017</t>
  </si>
  <si>
    <t>DGRE-495-2017</t>
  </si>
  <si>
    <t>Capacitación</t>
  </si>
  <si>
    <t>Organización</t>
  </si>
  <si>
    <t>6262-E10-2017</t>
  </si>
  <si>
    <t>DFPP-LT-PLN-20-2017</t>
  </si>
  <si>
    <t>DGRE-461-2017</t>
  </si>
  <si>
    <t>Monto Liquidado por los Partido Politíco</t>
  </si>
  <si>
    <t>Monto Girado</t>
  </si>
  <si>
    <t>Monto Liquidado</t>
  </si>
  <si>
    <t>Anticipo</t>
  </si>
  <si>
    <t>DFPP-LM-PBU-04-2017</t>
  </si>
  <si>
    <t>Monto Girado -TSE-</t>
  </si>
  <si>
    <t>Retenido</t>
  </si>
  <si>
    <t>6330-E10-2017</t>
  </si>
  <si>
    <t>DFPP-LT-PRC-22-2017</t>
  </si>
  <si>
    <t>DGRE-475-2017</t>
  </si>
  <si>
    <t xml:space="preserve">Monto Retenido </t>
  </si>
  <si>
    <t>Monto Aprobado  -TSE-</t>
  </si>
  <si>
    <t>TRIBUNAL SUPREMO DE ELECCIONES</t>
  </si>
  <si>
    <t>DEPARTAMENTO DE FINANCIAMIENTO DE PARTIDOS POLITICOS</t>
  </si>
  <si>
    <t>ÁREA DE REVISIÓN DE LIQUIDACIONES DE GASTOS</t>
  </si>
  <si>
    <t>Resultados de las revisiones de las liquidaciones trimestrales</t>
  </si>
  <si>
    <t>Departamento de Financiamiento de Partidos Políticos</t>
  </si>
  <si>
    <t xml:space="preserve">Área de Revisión de Liquidaciones de Gastos </t>
  </si>
  <si>
    <t>Campaña Presidencial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</si>
</sst>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59595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u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88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Protection="1">
      <protection locked="0"/>
    </xf>
    <xf numFmtId="0" fontId="0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" fontId="3" fillId="0" borderId="1" xfId="1" applyNumberFormat="1" applyFont="1" applyFill="1" applyBorder="1" applyProtection="1">
      <protection locked="0"/>
    </xf>
    <xf numFmtId="0" fontId="3" fillId="0" borderId="1" xfId="1" applyFont="1" applyFill="1" applyBorder="1" applyProtection="1">
      <protection locked="0"/>
    </xf>
    <xf numFmtId="4" fontId="3" fillId="0" borderId="1" xfId="0" applyNumberFormat="1" applyFont="1" applyFill="1" applyBorder="1" applyProtection="1">
      <protection locked="0"/>
    </xf>
    <xf numFmtId="4" fontId="3" fillId="0" borderId="1" xfId="1" applyNumberFormat="1" applyFont="1" applyFill="1" applyBorder="1" applyAlignment="1" applyProtection="1">
      <alignment horizontal="left"/>
      <protection locked="0"/>
    </xf>
    <xf numFmtId="164" fontId="0" fillId="0" borderId="1" xfId="2" applyNumberFormat="1" applyFont="1" applyBorder="1"/>
    <xf numFmtId="164" fontId="0" fillId="0" borderId="1" xfId="2" applyNumberFormat="1" applyFont="1" applyFill="1" applyBorder="1"/>
    <xf numFmtId="164" fontId="0" fillId="0" borderId="0" xfId="2" applyNumberFormat="1" applyFont="1"/>
    <xf numFmtId="164" fontId="3" fillId="0" borderId="1" xfId="2" applyNumberFormat="1" applyFont="1" applyFill="1" applyBorder="1"/>
    <xf numFmtId="9" fontId="0" fillId="0" borderId="0" xfId="3" applyFont="1"/>
    <xf numFmtId="0" fontId="3" fillId="2" borderId="1" xfId="0" applyFont="1" applyFill="1" applyBorder="1" applyAlignment="1">
      <alignment horizontal="left" vertical="center" wrapText="1"/>
    </xf>
    <xf numFmtId="164" fontId="3" fillId="0" borderId="1" xfId="2" applyNumberFormat="1" applyFont="1" applyBorder="1" applyAlignment="1">
      <alignment horizontal="left"/>
    </xf>
    <xf numFmtId="164" fontId="4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164" fontId="3" fillId="0" borderId="0" xfId="2" applyNumberFormat="1" applyFont="1" applyAlignment="1">
      <alignment horizontal="left"/>
    </xf>
    <xf numFmtId="41" fontId="3" fillId="0" borderId="0" xfId="2" applyFont="1" applyAlignment="1">
      <alignment horizontal="left"/>
    </xf>
    <xf numFmtId="43" fontId="3" fillId="0" borderId="0" xfId="0" applyNumberFormat="1" applyFont="1" applyAlignment="1">
      <alignment horizontal="left"/>
    </xf>
    <xf numFmtId="0" fontId="1" fillId="0" borderId="0" xfId="0" applyFont="1" applyFill="1"/>
    <xf numFmtId="0" fontId="0" fillId="0" borderId="0" xfId="0" applyFont="1" applyFill="1"/>
    <xf numFmtId="4" fontId="3" fillId="0" borderId="1" xfId="0" applyNumberFormat="1" applyFont="1" applyFill="1" applyBorder="1" applyAlignment="1" applyProtection="1">
      <alignment horizontal="left"/>
      <protection locked="0"/>
    </xf>
    <xf numFmtId="4" fontId="3" fillId="0" borderId="1" xfId="0" applyNumberFormat="1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1" xfId="0" applyBorder="1"/>
    <xf numFmtId="4" fontId="0" fillId="0" borderId="1" xfId="0" applyNumberFormat="1" applyFill="1" applyBorder="1"/>
    <xf numFmtId="0" fontId="3" fillId="0" borderId="6" xfId="1" applyFont="1" applyFill="1" applyBorder="1" applyProtection="1">
      <protection locked="0"/>
    </xf>
    <xf numFmtId="0" fontId="3" fillId="0" borderId="6" xfId="0" applyFont="1" applyFill="1" applyBorder="1" applyProtection="1">
      <protection locked="0"/>
    </xf>
    <xf numFmtId="0" fontId="3" fillId="0" borderId="3" xfId="1" applyFont="1" applyFill="1" applyBorder="1"/>
    <xf numFmtId="4" fontId="0" fillId="0" borderId="4" xfId="0" applyNumberFormat="1" applyFill="1" applyBorder="1"/>
    <xf numFmtId="4" fontId="0" fillId="0" borderId="8" xfId="0" applyNumberFormat="1" applyFill="1" applyBorder="1"/>
    <xf numFmtId="4" fontId="0" fillId="0" borderId="10" xfId="0" applyNumberFormat="1" applyFill="1" applyBorder="1"/>
    <xf numFmtId="4" fontId="0" fillId="0" borderId="6" xfId="0" applyNumberFormat="1" applyFill="1" applyBorder="1"/>
    <xf numFmtId="4" fontId="3" fillId="0" borderId="4" xfId="0" applyNumberFormat="1" applyFont="1" applyFill="1" applyBorder="1" applyProtection="1">
      <protection locked="0"/>
    </xf>
    <xf numFmtId="4" fontId="3" fillId="0" borderId="8" xfId="0" applyNumberFormat="1" applyFont="1" applyFill="1" applyBorder="1" applyProtection="1">
      <protection locked="0"/>
    </xf>
    <xf numFmtId="4" fontId="3" fillId="0" borderId="4" xfId="1" applyNumberFormat="1" applyFont="1" applyFill="1" applyBorder="1" applyAlignment="1" applyProtection="1">
      <alignment horizontal="left"/>
      <protection locked="0"/>
    </xf>
    <xf numFmtId="4" fontId="3" fillId="0" borderId="8" xfId="0" applyNumberFormat="1" applyFont="1" applyFill="1" applyBorder="1" applyAlignment="1">
      <alignment horizontal="right"/>
    </xf>
    <xf numFmtId="4" fontId="3" fillId="0" borderId="9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3" fillId="0" borderId="6" xfId="0" applyNumberFormat="1" applyFont="1" applyFill="1" applyBorder="1" applyAlignment="1">
      <alignment horizontal="right"/>
    </xf>
    <xf numFmtId="4" fontId="3" fillId="0" borderId="7" xfId="0" applyNumberFormat="1" applyFont="1" applyFill="1" applyBorder="1" applyAlignment="1">
      <alignment horizontal="right"/>
    </xf>
    <xf numFmtId="4" fontId="3" fillId="0" borderId="8" xfId="0" applyNumberFormat="1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left"/>
    </xf>
    <xf numFmtId="4" fontId="0" fillId="0" borderId="1" xfId="0" applyNumberFormat="1" applyFill="1" applyBorder="1" applyAlignment="1">
      <alignment horizontal="right"/>
    </xf>
    <xf numFmtId="0" fontId="0" fillId="0" borderId="1" xfId="0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3" fillId="0" borderId="1" xfId="0" applyFont="1" applyFill="1" applyBorder="1"/>
    <xf numFmtId="4" fontId="0" fillId="0" borderId="11" xfId="0" applyNumberFormat="1" applyFill="1" applyBorder="1"/>
    <xf numFmtId="0" fontId="0" fillId="0" borderId="5" xfId="0" applyBorder="1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12" xfId="0" applyBorder="1"/>
    <xf numFmtId="4" fontId="3" fillId="0" borderId="2" xfId="0" applyNumberFormat="1" applyFont="1" applyFill="1" applyBorder="1" applyProtection="1">
      <protection locked="0"/>
    </xf>
    <xf numFmtId="0" fontId="3" fillId="0" borderId="2" xfId="0" applyFont="1" applyFill="1" applyBorder="1" applyProtection="1">
      <protection locked="0"/>
    </xf>
    <xf numFmtId="0" fontId="3" fillId="0" borderId="2" xfId="1" applyFont="1" applyFill="1" applyBorder="1"/>
    <xf numFmtId="0" fontId="6" fillId="0" borderId="0" xfId="0" applyFont="1" applyAlignment="1">
      <alignment horizontal="center" vertical="center" readingOrder="1"/>
    </xf>
    <xf numFmtId="0" fontId="3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4" fontId="3" fillId="0" borderId="4" xfId="0" applyNumberFormat="1" applyFont="1" applyFill="1" applyBorder="1" applyAlignment="1">
      <alignment horizontal="right"/>
    </xf>
    <xf numFmtId="0" fontId="3" fillId="0" borderId="3" xfId="0" applyFont="1" applyFill="1" applyBorder="1" applyProtection="1">
      <protection locked="0"/>
    </xf>
    <xf numFmtId="4" fontId="0" fillId="0" borderId="3" xfId="0" applyNumberFormat="1" applyFill="1" applyBorder="1"/>
    <xf numFmtId="4" fontId="3" fillId="0" borderId="4" xfId="0" applyNumberFormat="1" applyFont="1" applyFill="1" applyBorder="1"/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164" fontId="3" fillId="0" borderId="0" xfId="2" applyNumberFormat="1" applyFont="1" applyFill="1" applyBorder="1"/>
    <xf numFmtId="164" fontId="0" fillId="0" borderId="0" xfId="2" applyNumberFormat="1" applyFont="1" applyBorder="1"/>
    <xf numFmtId="164" fontId="3" fillId="0" borderId="0" xfId="2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41" fontId="0" fillId="0" borderId="0" xfId="2" applyFont="1"/>
    <xf numFmtId="41" fontId="0" fillId="0" borderId="0" xfId="0" applyNumberFormat="1"/>
    <xf numFmtId="4" fontId="3" fillId="0" borderId="0" xfId="0" applyNumberFormat="1" applyFont="1" applyFill="1" applyAlignment="1">
      <alignment horizontal="center"/>
    </xf>
    <xf numFmtId="4" fontId="0" fillId="0" borderId="0" xfId="0" applyNumberFormat="1" applyFill="1"/>
    <xf numFmtId="4" fontId="3" fillId="0" borderId="3" xfId="0" applyNumberFormat="1" applyFont="1" applyFill="1" applyBorder="1" applyAlignment="1">
      <alignment horizontal="right"/>
    </xf>
    <xf numFmtId="4" fontId="3" fillId="0" borderId="6" xfId="0" applyNumberFormat="1" applyFont="1" applyFill="1" applyBorder="1"/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6" xfId="1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4" fontId="0" fillId="0" borderId="9" xfId="0" applyNumberFormat="1" applyFill="1" applyBorder="1"/>
    <xf numFmtId="0" fontId="0" fillId="0" borderId="19" xfId="0" applyFill="1" applyBorder="1" applyAlignment="1" applyProtection="1">
      <alignment horizontal="center"/>
      <protection locked="0"/>
    </xf>
    <xf numFmtId="0" fontId="0" fillId="0" borderId="21" xfId="0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>
      <alignment horizontal="center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6" xfId="0" applyFill="1" applyBorder="1"/>
    <xf numFmtId="0" fontId="3" fillId="0" borderId="20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0" fillId="0" borderId="4" xfId="0" applyBorder="1"/>
    <xf numFmtId="0" fontId="0" fillId="0" borderId="6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/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27" xfId="0" applyNumberFormat="1" applyFill="1" applyBorder="1"/>
    <xf numFmtId="0" fontId="3" fillId="0" borderId="2" xfId="0" applyFont="1" applyFill="1" applyBorder="1"/>
    <xf numFmtId="0" fontId="7" fillId="0" borderId="0" xfId="0" applyFont="1" applyFill="1" applyBorder="1" applyAlignment="1">
      <alignment wrapText="1"/>
    </xf>
    <xf numFmtId="164" fontId="4" fillId="0" borderId="4" xfId="0" applyNumberFormat="1" applyFont="1" applyBorder="1" applyAlignment="1">
      <alignment horizontal="left"/>
    </xf>
    <xf numFmtId="0" fontId="0" fillId="0" borderId="1" xfId="0" applyFont="1" applyBorder="1"/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/>
    </xf>
    <xf numFmtId="164" fontId="0" fillId="0" borderId="0" xfId="2" applyNumberFormat="1" applyFont="1" applyFill="1" applyBorder="1"/>
    <xf numFmtId="0" fontId="3" fillId="0" borderId="0" xfId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3" fillId="0" borderId="2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wrapText="1"/>
    </xf>
    <xf numFmtId="164" fontId="0" fillId="0" borderId="1" xfId="0" applyNumberFormat="1" applyFont="1" applyBorder="1"/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/>
    </xf>
    <xf numFmtId="0" fontId="12" fillId="6" borderId="1" xfId="0" applyFont="1" applyFill="1" applyBorder="1" applyAlignment="1">
      <alignment horizontal="center"/>
    </xf>
    <xf numFmtId="4" fontId="1" fillId="7" borderId="1" xfId="0" applyNumberFormat="1" applyFont="1" applyFill="1" applyBorder="1"/>
    <xf numFmtId="4" fontId="1" fillId="4" borderId="1" xfId="0" applyNumberFormat="1" applyFont="1" applyFill="1" applyBorder="1"/>
    <xf numFmtId="0" fontId="0" fillId="0" borderId="1" xfId="0" applyBorder="1" applyAlignment="1">
      <alignment horizontal="center"/>
    </xf>
    <xf numFmtId="4" fontId="4" fillId="4" borderId="1" xfId="0" applyNumberFormat="1" applyFont="1" applyFill="1" applyBorder="1"/>
    <xf numFmtId="0" fontId="10" fillId="5" borderId="1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4" fontId="1" fillId="4" borderId="5" xfId="0" applyNumberFormat="1" applyFont="1" applyFill="1" applyBorder="1"/>
    <xf numFmtId="4" fontId="1" fillId="4" borderId="4" xfId="0" applyNumberFormat="1" applyFont="1" applyFill="1" applyBorder="1"/>
    <xf numFmtId="0" fontId="10" fillId="5" borderId="3" xfId="0" applyFont="1" applyFill="1" applyBorder="1" applyAlignment="1">
      <alignment horizontal="center"/>
    </xf>
    <xf numFmtId="0" fontId="13" fillId="0" borderId="26" xfId="0" applyFont="1" applyBorder="1"/>
    <xf numFmtId="0" fontId="10" fillId="5" borderId="1" xfId="0" applyFont="1" applyFill="1" applyBorder="1" applyAlignment="1">
      <alignment horizontal="center" vertical="center" wrapText="1"/>
    </xf>
    <xf numFmtId="0" fontId="15" fillId="0" borderId="4" xfId="1" applyFont="1" applyFill="1" applyBorder="1" applyAlignment="1" applyProtection="1">
      <alignment horizontal="center"/>
      <protection locked="0"/>
    </xf>
    <xf numFmtId="0" fontId="15" fillId="0" borderId="1" xfId="1" applyFont="1" applyFill="1" applyBorder="1" applyAlignment="1" applyProtection="1">
      <alignment horizontal="center"/>
      <protection locked="0"/>
    </xf>
    <xf numFmtId="0" fontId="15" fillId="0" borderId="3" xfId="1" applyFont="1" applyFill="1" applyBorder="1" applyAlignment="1" applyProtection="1">
      <alignment horizontal="center"/>
      <protection locked="0"/>
    </xf>
    <xf numFmtId="0" fontId="15" fillId="0" borderId="8" xfId="1" applyFont="1" applyFill="1" applyBorder="1" applyAlignment="1" applyProtection="1">
      <alignment horizontal="center"/>
      <protection locked="0"/>
    </xf>
    <xf numFmtId="0" fontId="15" fillId="0" borderId="6" xfId="1" applyFont="1" applyFill="1" applyBorder="1" applyAlignment="1" applyProtection="1">
      <alignment horizontal="center"/>
      <protection locked="0"/>
    </xf>
    <xf numFmtId="0" fontId="15" fillId="0" borderId="1" xfId="1" applyFont="1" applyFill="1" applyBorder="1" applyAlignment="1">
      <alignment horizontal="center"/>
    </xf>
    <xf numFmtId="0" fontId="15" fillId="0" borderId="6" xfId="1" applyFont="1" applyFill="1" applyBorder="1" applyAlignment="1">
      <alignment horizontal="center"/>
    </xf>
    <xf numFmtId="0" fontId="15" fillId="0" borderId="4" xfId="1" applyFont="1" applyFill="1" applyBorder="1" applyAlignment="1">
      <alignment horizontal="center"/>
    </xf>
    <xf numFmtId="0" fontId="15" fillId="0" borderId="8" xfId="1" applyFont="1" applyFill="1" applyBorder="1" applyAlignment="1">
      <alignment horizontal="center"/>
    </xf>
    <xf numFmtId="0" fontId="16" fillId="0" borderId="0" xfId="0" applyFont="1" applyBorder="1"/>
    <xf numFmtId="0" fontId="16" fillId="0" borderId="5" xfId="0" applyFont="1" applyBorder="1"/>
    <xf numFmtId="0" fontId="14" fillId="0" borderId="1" xfId="1" applyFont="1" applyBorder="1" applyAlignment="1">
      <alignment horizontal="left"/>
    </xf>
    <xf numFmtId="0" fontId="13" fillId="0" borderId="0" xfId="0" applyFont="1" applyBorder="1"/>
    <xf numFmtId="0" fontId="3" fillId="4" borderId="1" xfId="0" applyFont="1" applyFill="1" applyBorder="1" applyAlignment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wrapText="1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center"/>
    </xf>
  </cellXfs>
  <cellStyles count="4">
    <cellStyle name="Hipervínculo" xfId="1" builtinId="8"/>
    <cellStyle name="Millares [0]" xfId="2" builtinId="6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200" b="1"/>
              <a:t>Departamento</a:t>
            </a:r>
            <a:r>
              <a:rPr lang="es-CR" sz="1200" b="1" baseline="0"/>
              <a:t> de Financiamiento de Partidos Políticos</a:t>
            </a:r>
          </a:p>
          <a:p>
            <a:pPr algn="ctr">
              <a:defRPr/>
            </a:pPr>
            <a:r>
              <a:rPr lang="es-CR" sz="1200" b="1" baseline="0"/>
              <a:t>Área de Revisión de Liquidaciones de Gastos</a:t>
            </a:r>
          </a:p>
          <a:p>
            <a:pPr algn="ctr">
              <a:defRPr/>
            </a:pPr>
            <a:r>
              <a:rPr lang="es-CR" sz="1200"/>
              <a:t>Partido</a:t>
            </a:r>
            <a:r>
              <a:rPr lang="es-CR" sz="1200" baseline="0"/>
              <a:t> Accesibilidad sin Exclusión</a:t>
            </a:r>
          </a:p>
          <a:p>
            <a:pPr algn="ctr">
              <a:defRPr/>
            </a:pPr>
            <a:r>
              <a:rPr lang="es-CR" sz="1200" baseline="0"/>
              <a:t>-IV trimestre 2014-</a:t>
            </a:r>
            <a:endParaRPr lang="es-CR" sz="1200"/>
          </a:p>
        </c:rich>
      </c:tx>
      <c:layout>
        <c:manualLayout>
          <c:xMode val="edge"/>
          <c:yMode val="edge"/>
          <c:x val="0.10042606516290725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PASE!$D$24:$F$24</c:f>
              <c:strCache>
                <c:ptCount val="3"/>
                <c:pt idx="0">
                  <c:v>Monto Revisado (DFPP)</c:v>
                </c:pt>
                <c:pt idx="1">
                  <c:v>Monto Reconocido (TSE)</c:v>
                </c:pt>
                <c:pt idx="2">
                  <c:v>Monto Reservado </c:v>
                </c:pt>
              </c:strCache>
            </c:strRef>
          </c:cat>
          <c:val>
            <c:numRef>
              <c:f>PASE!$D$25:$F$25</c:f>
              <c:numCache>
                <c:formatCode>_-* #,##0.00_-;\-* #,##0.00_-;_-* "-"_-;_-@_-</c:formatCode>
                <c:ptCount val="3"/>
                <c:pt idx="0">
                  <c:v>3827015.23</c:v>
                </c:pt>
                <c:pt idx="1">
                  <c:v>0</c:v>
                </c:pt>
                <c:pt idx="2">
                  <c:v>568861574.3497721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CF-4D93-89BE-B3D25B92D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4665263"/>
        <c:axId val="904667343"/>
        <c:axId val="0"/>
      </c:bar3DChart>
      <c:catAx>
        <c:axId val="904665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904667343"/>
        <c:crosses val="autoZero"/>
        <c:auto val="1"/>
        <c:lblAlgn val="ctr"/>
        <c:lblOffset val="100"/>
        <c:noMultiLvlLbl val="0"/>
      </c:catAx>
      <c:valAx>
        <c:axId val="904667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904665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100" b="1" i="0" baseline="0">
                <a:effectLst/>
              </a:rPr>
              <a:t>Departamento de Financiamiento de Partidos Políticos</a:t>
            </a:r>
            <a:endParaRPr lang="es-CR" sz="1100">
              <a:effectLst/>
            </a:endParaRPr>
          </a:p>
          <a:p>
            <a:pPr algn="ctr">
              <a:defRPr sz="1100"/>
            </a:pPr>
            <a:r>
              <a:rPr lang="es-CR" sz="1100" b="1" i="0" baseline="0">
                <a:effectLst/>
              </a:rPr>
              <a:t>Área de Revisión de Liquidaciones de Gastos</a:t>
            </a:r>
            <a:endParaRPr lang="es-CR" sz="1100">
              <a:effectLst/>
            </a:endParaRPr>
          </a:p>
          <a:p>
            <a:pPr algn="ctr">
              <a:defRPr sz="1100"/>
            </a:pPr>
            <a:r>
              <a:rPr lang="es-CR" sz="1100"/>
              <a:t>Partido</a:t>
            </a:r>
            <a:r>
              <a:rPr lang="es-CR" sz="1100" baseline="0"/>
              <a:t> Renovación Costarricense</a:t>
            </a:r>
          </a:p>
          <a:p>
            <a:pPr algn="ctr">
              <a:defRPr sz="1100"/>
            </a:pPr>
            <a:r>
              <a:rPr lang="es-CR" sz="1100" baseline="0"/>
              <a:t>-Año 2016-</a:t>
            </a:r>
            <a:endParaRPr lang="es-CR" sz="1100"/>
          </a:p>
        </c:rich>
      </c:tx>
      <c:layout>
        <c:manualLayout>
          <c:xMode val="edge"/>
          <c:yMode val="edge"/>
          <c:x val="0.22356933508311463"/>
          <c:y val="6.0185185185185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PRC!$D$26:$F$26</c:f>
              <c:strCache>
                <c:ptCount val="3"/>
                <c:pt idx="0">
                  <c:v>Monto Revisado (DFPP)</c:v>
                </c:pt>
                <c:pt idx="1">
                  <c:v>Monto Reconocido (TSE)</c:v>
                </c:pt>
                <c:pt idx="2">
                  <c:v>Monto Reservado </c:v>
                </c:pt>
              </c:strCache>
            </c:strRef>
          </c:cat>
          <c:val>
            <c:numRef>
              <c:f>PRC!$D$29:$F$29</c:f>
              <c:numCache>
                <c:formatCode>_-* #,##0.00_-;\-* #,##0.00_-;_-* "-"_-;_-@_-</c:formatCode>
                <c:ptCount val="3"/>
                <c:pt idx="0">
                  <c:v>35422432.93</c:v>
                </c:pt>
                <c:pt idx="1">
                  <c:v>34450608.979999997</c:v>
                </c:pt>
                <c:pt idx="2">
                  <c:v>213783940.45560864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36-4F39-B6BB-1248E7738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4665263"/>
        <c:axId val="904667343"/>
        <c:axId val="0"/>
      </c:bar3DChart>
      <c:catAx>
        <c:axId val="904665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904667343"/>
        <c:crosses val="autoZero"/>
        <c:auto val="1"/>
        <c:lblAlgn val="ctr"/>
        <c:lblOffset val="100"/>
        <c:noMultiLvlLbl val="0"/>
      </c:catAx>
      <c:valAx>
        <c:axId val="904667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904665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100" b="1" i="0" baseline="0">
                <a:effectLst/>
              </a:rPr>
              <a:t>Departamento de Financiamiento de Partidos Políticos</a:t>
            </a:r>
            <a:endParaRPr lang="es-CR" sz="1100">
              <a:effectLst/>
            </a:endParaRPr>
          </a:p>
          <a:p>
            <a:pPr algn="ctr">
              <a:defRPr sz="1100"/>
            </a:pPr>
            <a:r>
              <a:rPr lang="es-CR" sz="1100" b="1" i="0" baseline="0">
                <a:effectLst/>
              </a:rPr>
              <a:t>Área de Revisión de Liquidaciones de Gastos</a:t>
            </a:r>
            <a:endParaRPr lang="es-CR" sz="1100">
              <a:effectLst/>
            </a:endParaRPr>
          </a:p>
          <a:p>
            <a:pPr algn="ctr">
              <a:defRPr sz="1100"/>
            </a:pPr>
            <a:r>
              <a:rPr lang="es-CR" sz="1100"/>
              <a:t>Partido</a:t>
            </a:r>
            <a:r>
              <a:rPr lang="es-CR" sz="1100" baseline="0"/>
              <a:t> Renovación Costarricense</a:t>
            </a:r>
          </a:p>
          <a:p>
            <a:pPr algn="ctr">
              <a:defRPr sz="1100"/>
            </a:pPr>
            <a:r>
              <a:rPr lang="es-CR" sz="1100" baseline="0"/>
              <a:t>-I trimestre año 2017-</a:t>
            </a:r>
            <a:endParaRPr lang="es-CR" sz="1100"/>
          </a:p>
        </c:rich>
      </c:tx>
      <c:layout>
        <c:manualLayout>
          <c:xMode val="edge"/>
          <c:yMode val="edge"/>
          <c:x val="0.12833123800701385"/>
          <c:y val="6.0185185185185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PRC!$D$26:$F$26</c:f>
              <c:strCache>
                <c:ptCount val="3"/>
                <c:pt idx="0">
                  <c:v>Monto Revisado (DFPP)</c:v>
                </c:pt>
                <c:pt idx="1">
                  <c:v>Monto Reconocido (TSE)</c:v>
                </c:pt>
                <c:pt idx="2">
                  <c:v>Monto Reservado </c:v>
                </c:pt>
              </c:strCache>
            </c:strRef>
          </c:cat>
          <c:val>
            <c:numRef>
              <c:f>PRC!$D$30:$F$30</c:f>
              <c:numCache>
                <c:formatCode>_-* #,##0.00_-;\-* #,##0.00_-;_-* "-"_-;_-@_-</c:formatCode>
                <c:ptCount val="3"/>
                <c:pt idx="0">
                  <c:v>8393392.6499999985</c:v>
                </c:pt>
                <c:pt idx="1">
                  <c:v>8355392.6499999994</c:v>
                </c:pt>
                <c:pt idx="2">
                  <c:v>205428547.80560866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62-481B-B761-867EE5BB8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4665263"/>
        <c:axId val="904667343"/>
        <c:axId val="0"/>
      </c:bar3DChart>
      <c:catAx>
        <c:axId val="904665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904667343"/>
        <c:crosses val="autoZero"/>
        <c:auto val="1"/>
        <c:lblAlgn val="ctr"/>
        <c:lblOffset val="100"/>
        <c:noMultiLvlLbl val="0"/>
      </c:catAx>
      <c:valAx>
        <c:axId val="904667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904665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100" b="1" i="0" baseline="0">
                <a:effectLst/>
              </a:rPr>
              <a:t>Departamento de Financiamiento de Partidos Políticos</a:t>
            </a:r>
            <a:endParaRPr lang="es-CR" sz="1100">
              <a:effectLst/>
            </a:endParaRPr>
          </a:p>
          <a:p>
            <a:pPr algn="ctr">
              <a:defRPr sz="1100"/>
            </a:pPr>
            <a:r>
              <a:rPr lang="es-CR" sz="1100" b="1" i="0" baseline="0">
                <a:effectLst/>
              </a:rPr>
              <a:t>Área de Revisión de Liquidaciones de Gastos</a:t>
            </a:r>
            <a:endParaRPr lang="es-CR" sz="1100">
              <a:effectLst/>
            </a:endParaRPr>
          </a:p>
          <a:p>
            <a:pPr algn="ctr">
              <a:defRPr sz="1100"/>
            </a:pPr>
            <a:r>
              <a:rPr lang="es-CR" sz="1100"/>
              <a:t>Partido</a:t>
            </a:r>
            <a:r>
              <a:rPr lang="es-CR" sz="1100" baseline="0"/>
              <a:t> Acción Ciudadana</a:t>
            </a:r>
          </a:p>
          <a:p>
            <a:pPr algn="ctr">
              <a:defRPr sz="1100"/>
            </a:pPr>
            <a:r>
              <a:rPr lang="es-CR" sz="1100" baseline="0"/>
              <a:t>-III, IV trimestre año 2014-</a:t>
            </a:r>
            <a:endParaRPr lang="es-CR" sz="1100"/>
          </a:p>
        </c:rich>
      </c:tx>
      <c:layout>
        <c:manualLayout>
          <c:xMode val="edge"/>
          <c:yMode val="edge"/>
          <c:x val="0.16390657393506747"/>
          <c:y val="6.0185185185185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PAC!$D$23:$F$23</c:f>
              <c:strCache>
                <c:ptCount val="3"/>
                <c:pt idx="0">
                  <c:v>Monto Revisado (DFPP)</c:v>
                </c:pt>
                <c:pt idx="1">
                  <c:v>Monto Reconocido (TSE)</c:v>
                </c:pt>
                <c:pt idx="2">
                  <c:v>Monto Reservado </c:v>
                </c:pt>
              </c:strCache>
            </c:strRef>
          </c:cat>
          <c:val>
            <c:numRef>
              <c:f>PAC!$D$24:$F$24</c:f>
              <c:numCache>
                <c:formatCode>_-* #,##0.00_-;\-* #,##0.00_-;_-* "-"_-;_-@_-</c:formatCode>
                <c:ptCount val="3"/>
                <c:pt idx="0">
                  <c:v>193007007.19999999</c:v>
                </c:pt>
                <c:pt idx="1">
                  <c:v>167065795.84999999</c:v>
                </c:pt>
                <c:pt idx="2">
                  <c:v>1136978424.8299999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70-44B4-96BA-35C2D040D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4665263"/>
        <c:axId val="904667343"/>
        <c:axId val="0"/>
      </c:bar3DChart>
      <c:catAx>
        <c:axId val="904665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904667343"/>
        <c:crosses val="autoZero"/>
        <c:auto val="1"/>
        <c:lblAlgn val="ctr"/>
        <c:lblOffset val="100"/>
        <c:noMultiLvlLbl val="0"/>
      </c:catAx>
      <c:valAx>
        <c:axId val="904667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904665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100" b="1" i="0" baseline="0">
                <a:effectLst/>
              </a:rPr>
              <a:t>Departamento de Financiamiento de Partidos Políticos</a:t>
            </a:r>
            <a:endParaRPr lang="es-CR" sz="1100">
              <a:effectLst/>
            </a:endParaRPr>
          </a:p>
          <a:p>
            <a:pPr algn="ctr">
              <a:defRPr sz="1100"/>
            </a:pPr>
            <a:r>
              <a:rPr lang="es-CR" sz="1100" b="1" i="0" baseline="0">
                <a:effectLst/>
              </a:rPr>
              <a:t>Área de Revisión de Liquidaciones de Gastos</a:t>
            </a:r>
            <a:endParaRPr lang="es-CR" sz="1100">
              <a:effectLst/>
            </a:endParaRPr>
          </a:p>
          <a:p>
            <a:pPr algn="ctr">
              <a:defRPr sz="1100"/>
            </a:pPr>
            <a:r>
              <a:rPr lang="es-CR" sz="1100"/>
              <a:t>Partido</a:t>
            </a:r>
            <a:r>
              <a:rPr lang="es-CR" sz="1100" baseline="0"/>
              <a:t> Acción Ciudadana</a:t>
            </a:r>
          </a:p>
          <a:p>
            <a:pPr algn="ctr">
              <a:defRPr sz="1100"/>
            </a:pPr>
            <a:r>
              <a:rPr lang="es-CR" sz="1100" baseline="0"/>
              <a:t>-Año 2015-</a:t>
            </a:r>
            <a:endParaRPr lang="es-CR" sz="1100"/>
          </a:p>
        </c:rich>
      </c:tx>
      <c:layout>
        <c:manualLayout>
          <c:xMode val="edge"/>
          <c:yMode val="edge"/>
          <c:x val="0.12003115264797509"/>
          <c:y val="5.53011642775422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PAC!$D$23:$F$23</c:f>
              <c:strCache>
                <c:ptCount val="3"/>
                <c:pt idx="0">
                  <c:v>Monto Revisado (DFPP)</c:v>
                </c:pt>
                <c:pt idx="1">
                  <c:v>Monto Reconocido (TSE)</c:v>
                </c:pt>
                <c:pt idx="2">
                  <c:v>Monto Reservado </c:v>
                </c:pt>
              </c:strCache>
            </c:strRef>
          </c:cat>
          <c:val>
            <c:numRef>
              <c:f>PAC!$D$25:$F$25</c:f>
              <c:numCache>
                <c:formatCode>_-* #,##0.00_-;\-* #,##0.00_-;_-* "-"_-;_-@_-</c:formatCode>
                <c:ptCount val="3"/>
                <c:pt idx="0">
                  <c:v>630601662.47000003</c:v>
                </c:pt>
                <c:pt idx="1">
                  <c:v>566524354.49000001</c:v>
                </c:pt>
                <c:pt idx="2">
                  <c:v>1173219361.5499628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D0-47C5-A4F0-28CF8FC71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4665263"/>
        <c:axId val="904667343"/>
        <c:axId val="0"/>
      </c:bar3DChart>
      <c:catAx>
        <c:axId val="904665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904667343"/>
        <c:crosses val="autoZero"/>
        <c:auto val="1"/>
        <c:lblAlgn val="ctr"/>
        <c:lblOffset val="100"/>
        <c:noMultiLvlLbl val="0"/>
      </c:catAx>
      <c:valAx>
        <c:axId val="904667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904665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100" b="1" i="0" baseline="0">
                <a:effectLst/>
              </a:rPr>
              <a:t>Departamento de Financiamiento de Partidos Políticos</a:t>
            </a:r>
            <a:endParaRPr lang="es-CR" sz="1100">
              <a:effectLst/>
            </a:endParaRPr>
          </a:p>
          <a:p>
            <a:pPr algn="ctr">
              <a:defRPr sz="1100"/>
            </a:pPr>
            <a:r>
              <a:rPr lang="es-CR" sz="1100" b="1" i="0" baseline="0">
                <a:effectLst/>
              </a:rPr>
              <a:t>Área de Revisión de Liquidaciones de Gastos</a:t>
            </a:r>
            <a:endParaRPr lang="es-CR" sz="1100">
              <a:effectLst/>
            </a:endParaRPr>
          </a:p>
          <a:p>
            <a:pPr algn="ctr">
              <a:defRPr sz="1100"/>
            </a:pPr>
            <a:r>
              <a:rPr lang="es-CR" sz="1100"/>
              <a:t>Partido</a:t>
            </a:r>
            <a:r>
              <a:rPr lang="es-CR" sz="1100" baseline="0"/>
              <a:t> Acción Ciudadana</a:t>
            </a:r>
          </a:p>
          <a:p>
            <a:pPr algn="ctr">
              <a:defRPr sz="1100"/>
            </a:pPr>
            <a:r>
              <a:rPr lang="es-CR" sz="1100" baseline="0"/>
              <a:t>-I, II, III trimestre año 2016-</a:t>
            </a:r>
            <a:endParaRPr lang="es-CR" sz="1100"/>
          </a:p>
        </c:rich>
      </c:tx>
      <c:layout>
        <c:manualLayout>
          <c:xMode val="edge"/>
          <c:yMode val="edge"/>
          <c:x val="0.22356933508311463"/>
          <c:y val="6.0185185185185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PAC!$D$23:$F$23</c:f>
              <c:strCache>
                <c:ptCount val="3"/>
                <c:pt idx="0">
                  <c:v>Monto Revisado (DFPP)</c:v>
                </c:pt>
                <c:pt idx="1">
                  <c:v>Monto Reconocido (TSE)</c:v>
                </c:pt>
                <c:pt idx="2">
                  <c:v>Monto Reservado </c:v>
                </c:pt>
              </c:strCache>
            </c:strRef>
          </c:cat>
          <c:val>
            <c:numRef>
              <c:f>PAC!$D$26:$F$26</c:f>
              <c:numCache>
                <c:formatCode>_-* #,##0.00_-;\-* #,##0.00_-;_-* "-"_-;_-@_-</c:formatCode>
                <c:ptCount val="3"/>
                <c:pt idx="0">
                  <c:v>512788585.94999993</c:v>
                </c:pt>
                <c:pt idx="1">
                  <c:v>502871488.48000002</c:v>
                </c:pt>
                <c:pt idx="2">
                  <c:v>670347873.07000005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C1-4B9A-994D-77A12BE6C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4665263"/>
        <c:axId val="904667343"/>
        <c:axId val="0"/>
      </c:bar3DChart>
      <c:catAx>
        <c:axId val="904665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904667343"/>
        <c:crosses val="autoZero"/>
        <c:auto val="1"/>
        <c:lblAlgn val="ctr"/>
        <c:lblOffset val="100"/>
        <c:noMultiLvlLbl val="0"/>
      </c:catAx>
      <c:valAx>
        <c:axId val="904667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904665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100" b="1" i="0" baseline="0">
                <a:effectLst/>
              </a:rPr>
              <a:t>Departamento de Financiamiento de Partidos Políticos</a:t>
            </a:r>
            <a:endParaRPr lang="es-CR" sz="1100">
              <a:effectLst/>
            </a:endParaRPr>
          </a:p>
          <a:p>
            <a:pPr algn="ctr">
              <a:defRPr sz="1100"/>
            </a:pPr>
            <a:r>
              <a:rPr lang="es-CR" sz="1100" b="1" i="0" baseline="0">
                <a:effectLst/>
              </a:rPr>
              <a:t>Área de Revisión de Liquidaciones de Gastos</a:t>
            </a:r>
            <a:endParaRPr lang="es-CR" sz="1100">
              <a:effectLst/>
            </a:endParaRPr>
          </a:p>
          <a:p>
            <a:pPr algn="ctr">
              <a:defRPr sz="1100"/>
            </a:pPr>
            <a:r>
              <a:rPr lang="es-CR" sz="1100"/>
              <a:t>Partido</a:t>
            </a:r>
            <a:r>
              <a:rPr lang="es-CR" sz="1100" baseline="0"/>
              <a:t> Acción Ciudadana</a:t>
            </a:r>
          </a:p>
          <a:p>
            <a:pPr algn="ctr">
              <a:defRPr sz="1100"/>
            </a:pPr>
            <a:r>
              <a:rPr lang="es-CR" sz="1100" baseline="0"/>
              <a:t>-I trimestre año 2017-</a:t>
            </a:r>
            <a:endParaRPr lang="es-CR" sz="1100"/>
          </a:p>
        </c:rich>
      </c:tx>
      <c:layout>
        <c:manualLayout>
          <c:xMode val="edge"/>
          <c:yMode val="edge"/>
          <c:x val="0.14547833364647209"/>
          <c:y val="6.0185185185185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PAC!$D$23:$F$23</c:f>
              <c:strCache>
                <c:ptCount val="3"/>
                <c:pt idx="0">
                  <c:v>Monto Revisado (DFPP)</c:v>
                </c:pt>
                <c:pt idx="1">
                  <c:v>Monto Reconocido (TSE)</c:v>
                </c:pt>
                <c:pt idx="2">
                  <c:v>Monto Reservado </c:v>
                </c:pt>
              </c:strCache>
            </c:strRef>
          </c:cat>
          <c:val>
            <c:numRef>
              <c:f>PAC!$D$27:$F$27</c:f>
              <c:numCache>
                <c:formatCode>_-* #,##0.00_-;\-* #,##0.00_-;_-* "-"_-;_-@_-</c:formatCode>
                <c:ptCount val="3"/>
                <c:pt idx="0">
                  <c:v>147113725.49000001</c:v>
                </c:pt>
                <c:pt idx="1">
                  <c:v>145417918.58000001</c:v>
                </c:pt>
                <c:pt idx="2">
                  <c:v>524929954.49000001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5A-405C-B96C-0E581D2C5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4665263"/>
        <c:axId val="904667343"/>
        <c:axId val="0"/>
      </c:bar3DChart>
      <c:catAx>
        <c:axId val="904665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904667343"/>
        <c:crosses val="autoZero"/>
        <c:auto val="1"/>
        <c:lblAlgn val="ctr"/>
        <c:lblOffset val="100"/>
        <c:noMultiLvlLbl val="0"/>
      </c:catAx>
      <c:valAx>
        <c:axId val="904667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904665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100" b="1" i="0" baseline="0">
                <a:effectLst/>
              </a:rPr>
              <a:t>Departamento de Financiamiento de Partidos Políticos</a:t>
            </a:r>
            <a:endParaRPr lang="es-CR" sz="1100">
              <a:effectLst/>
            </a:endParaRPr>
          </a:p>
          <a:p>
            <a:pPr algn="ctr">
              <a:defRPr sz="1100"/>
            </a:pPr>
            <a:r>
              <a:rPr lang="es-CR" sz="1100" b="1" i="0" baseline="0">
                <a:effectLst/>
              </a:rPr>
              <a:t>Área de Revisión de Liquidaciones de Gastos</a:t>
            </a:r>
            <a:endParaRPr lang="es-CR" sz="1100">
              <a:effectLst/>
            </a:endParaRPr>
          </a:p>
          <a:p>
            <a:pPr algn="ctr">
              <a:defRPr sz="1100"/>
            </a:pPr>
            <a:r>
              <a:rPr lang="es-CR" sz="1100"/>
              <a:t>Partido</a:t>
            </a:r>
            <a:r>
              <a:rPr lang="es-CR" sz="1100" baseline="0"/>
              <a:t> Restauración Nacional</a:t>
            </a:r>
          </a:p>
          <a:p>
            <a:pPr algn="ctr">
              <a:defRPr sz="1100"/>
            </a:pPr>
            <a:r>
              <a:rPr lang="es-CR" sz="1100" baseline="0"/>
              <a:t>-III, IV trimestre 2014-</a:t>
            </a:r>
            <a:endParaRPr lang="es-CR" sz="1100"/>
          </a:p>
        </c:rich>
      </c:tx>
      <c:layout>
        <c:manualLayout>
          <c:xMode val="edge"/>
          <c:yMode val="edge"/>
          <c:x val="0.16661131921616593"/>
          <c:y val="6.0185185185185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PRN!$D$26:$F$26</c:f>
              <c:strCache>
                <c:ptCount val="3"/>
                <c:pt idx="0">
                  <c:v>Monto Revisado (DFPP)</c:v>
                </c:pt>
                <c:pt idx="1">
                  <c:v>Monto Reconocido (TSE)</c:v>
                </c:pt>
                <c:pt idx="2">
                  <c:v>Monto Reservado </c:v>
                </c:pt>
              </c:strCache>
            </c:strRef>
          </c:cat>
          <c:val>
            <c:numRef>
              <c:f>PRN!$D$27:$F$27</c:f>
              <c:numCache>
                <c:formatCode>_-* #,##0.00_-;\-* #,##0.00_-;_-* "-"_-;_-@_-</c:formatCode>
                <c:ptCount val="3"/>
                <c:pt idx="0">
                  <c:v>38951184.770000003</c:v>
                </c:pt>
                <c:pt idx="1">
                  <c:v>31907464.109999999</c:v>
                </c:pt>
                <c:pt idx="2">
                  <c:v>230843111.68570974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6A-411E-8EE3-F2EA68E3A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4665263"/>
        <c:axId val="904667343"/>
        <c:axId val="0"/>
      </c:bar3DChart>
      <c:catAx>
        <c:axId val="904665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904667343"/>
        <c:crosses val="autoZero"/>
        <c:auto val="1"/>
        <c:lblAlgn val="ctr"/>
        <c:lblOffset val="100"/>
        <c:noMultiLvlLbl val="0"/>
      </c:catAx>
      <c:valAx>
        <c:axId val="904667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904665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100" b="1" i="0" baseline="0">
                <a:effectLst/>
              </a:rPr>
              <a:t>Departamento de Financiamiento de Partidos Políticos</a:t>
            </a:r>
            <a:endParaRPr lang="es-CR" sz="1100">
              <a:effectLst/>
            </a:endParaRPr>
          </a:p>
          <a:p>
            <a:pPr algn="ctr">
              <a:defRPr sz="1100"/>
            </a:pPr>
            <a:r>
              <a:rPr lang="es-CR" sz="1100" b="1" i="0" baseline="0">
                <a:effectLst/>
              </a:rPr>
              <a:t>Área de Revisión de Liquidaciones de Gastos</a:t>
            </a:r>
            <a:endParaRPr lang="es-CR" sz="1100">
              <a:effectLst/>
            </a:endParaRPr>
          </a:p>
          <a:p>
            <a:pPr algn="ctr">
              <a:defRPr sz="1100"/>
            </a:pPr>
            <a:r>
              <a:rPr lang="es-CR" sz="1100"/>
              <a:t>Partido</a:t>
            </a:r>
            <a:r>
              <a:rPr lang="es-CR" sz="1100" baseline="0"/>
              <a:t> Restauración Nacional</a:t>
            </a:r>
          </a:p>
          <a:p>
            <a:pPr algn="ctr">
              <a:defRPr sz="1100"/>
            </a:pPr>
            <a:r>
              <a:rPr lang="es-CR" sz="1100" baseline="0"/>
              <a:t>-I, II, III trimestre año 2015-</a:t>
            </a:r>
            <a:endParaRPr lang="es-CR" sz="1100"/>
          </a:p>
        </c:rich>
      </c:tx>
      <c:layout>
        <c:manualLayout>
          <c:xMode val="edge"/>
          <c:yMode val="edge"/>
          <c:x val="0.11273563218390804"/>
          <c:y val="6.0185185185185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PRN!$D$26:$F$26</c:f>
              <c:strCache>
                <c:ptCount val="3"/>
                <c:pt idx="0">
                  <c:v>Monto Revisado (DFPP)</c:v>
                </c:pt>
                <c:pt idx="1">
                  <c:v>Monto Reconocido (TSE)</c:v>
                </c:pt>
                <c:pt idx="2">
                  <c:v>Monto Reservado </c:v>
                </c:pt>
              </c:strCache>
            </c:strRef>
          </c:cat>
          <c:val>
            <c:numRef>
              <c:f>PRN!$D$28:$F$28</c:f>
              <c:numCache>
                <c:formatCode>_-* #,##0.00_-;\-* #,##0.00_-;_-* "-"_-;_-@_-</c:formatCode>
                <c:ptCount val="3"/>
                <c:pt idx="0">
                  <c:v>84575304.560000002</c:v>
                </c:pt>
                <c:pt idx="1">
                  <c:v>69373338</c:v>
                </c:pt>
                <c:pt idx="2">
                  <c:v>140391411.38570973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0A-4759-8A9A-C26A065E6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4665263"/>
        <c:axId val="904667343"/>
        <c:axId val="0"/>
      </c:bar3DChart>
      <c:catAx>
        <c:axId val="904665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904667343"/>
        <c:crosses val="autoZero"/>
        <c:auto val="1"/>
        <c:lblAlgn val="ctr"/>
        <c:lblOffset val="100"/>
        <c:noMultiLvlLbl val="0"/>
      </c:catAx>
      <c:valAx>
        <c:axId val="904667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904665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100" b="1" i="0" baseline="0">
                <a:effectLst/>
              </a:rPr>
              <a:t>Departamento de Financiamiento de Partidos Políticos</a:t>
            </a:r>
            <a:endParaRPr lang="es-CR" sz="1100">
              <a:effectLst/>
            </a:endParaRPr>
          </a:p>
          <a:p>
            <a:pPr algn="ctr">
              <a:defRPr sz="1100"/>
            </a:pPr>
            <a:r>
              <a:rPr lang="es-CR" sz="1100" b="1" i="0" baseline="0">
                <a:effectLst/>
              </a:rPr>
              <a:t>Área de Revisión de Liquidaciones de Gastos</a:t>
            </a:r>
            <a:endParaRPr lang="es-CR" sz="1100">
              <a:effectLst/>
            </a:endParaRPr>
          </a:p>
          <a:p>
            <a:pPr algn="ctr">
              <a:defRPr sz="1100"/>
            </a:pPr>
            <a:r>
              <a:rPr lang="es-CR" sz="1100"/>
              <a:t>Partido</a:t>
            </a:r>
            <a:r>
              <a:rPr lang="es-CR" sz="1100" baseline="0"/>
              <a:t> Restauración Nacional</a:t>
            </a:r>
          </a:p>
          <a:p>
            <a:pPr algn="ctr">
              <a:defRPr sz="1100"/>
            </a:pPr>
            <a:r>
              <a:rPr lang="es-CR" sz="1100" baseline="0"/>
              <a:t>-Año 2016-</a:t>
            </a:r>
            <a:endParaRPr lang="es-CR" sz="1100"/>
          </a:p>
        </c:rich>
      </c:tx>
      <c:layout>
        <c:manualLayout>
          <c:xMode val="edge"/>
          <c:yMode val="edge"/>
          <c:x val="0.22356933508311463"/>
          <c:y val="6.0185185185185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PRN!$D$26:$F$26</c:f>
              <c:strCache>
                <c:ptCount val="3"/>
                <c:pt idx="0">
                  <c:v>Monto Revisado (DFPP)</c:v>
                </c:pt>
                <c:pt idx="1">
                  <c:v>Monto Reconocido (TSE)</c:v>
                </c:pt>
                <c:pt idx="2">
                  <c:v>Monto Reservado </c:v>
                </c:pt>
              </c:strCache>
            </c:strRef>
          </c:cat>
          <c:val>
            <c:numRef>
              <c:f>PRN!$D$29:$F$29</c:f>
              <c:numCache>
                <c:formatCode>_-* #,##0.00_-;\-* #,##0.00_-;_-* "-"_-;_-@_-</c:formatCode>
                <c:ptCount val="3"/>
                <c:pt idx="0">
                  <c:v>33741880.700000003</c:v>
                </c:pt>
                <c:pt idx="1">
                  <c:v>31985525.300000001</c:v>
                </c:pt>
                <c:pt idx="2">
                  <c:v>129484248.38600001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FA-42E8-8325-DDB2DD3AF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4665263"/>
        <c:axId val="904667343"/>
        <c:axId val="0"/>
      </c:bar3DChart>
      <c:catAx>
        <c:axId val="904665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904667343"/>
        <c:crosses val="autoZero"/>
        <c:auto val="1"/>
        <c:lblAlgn val="ctr"/>
        <c:lblOffset val="100"/>
        <c:noMultiLvlLbl val="0"/>
      </c:catAx>
      <c:valAx>
        <c:axId val="904667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904665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100" b="1" i="0" baseline="0">
                <a:effectLst/>
              </a:rPr>
              <a:t>Departamento de Financiamiento de Partidos Políticos</a:t>
            </a:r>
            <a:endParaRPr lang="es-CR" sz="1100">
              <a:effectLst/>
            </a:endParaRPr>
          </a:p>
          <a:p>
            <a:pPr algn="ctr">
              <a:defRPr sz="1100"/>
            </a:pPr>
            <a:r>
              <a:rPr lang="es-CR" sz="1100" b="1" i="0" baseline="0">
                <a:effectLst/>
              </a:rPr>
              <a:t>Área de Revisión de Liquidaciones de Gastos</a:t>
            </a:r>
            <a:endParaRPr lang="es-CR" sz="1100">
              <a:effectLst/>
            </a:endParaRPr>
          </a:p>
          <a:p>
            <a:pPr algn="ctr">
              <a:defRPr sz="1100"/>
            </a:pPr>
            <a:r>
              <a:rPr lang="es-CR" sz="1100"/>
              <a:t>Partido</a:t>
            </a:r>
            <a:r>
              <a:rPr lang="es-CR" sz="1100" baseline="0"/>
              <a:t> Restauración Nacional</a:t>
            </a:r>
          </a:p>
          <a:p>
            <a:pPr algn="ctr">
              <a:defRPr sz="1100"/>
            </a:pPr>
            <a:r>
              <a:rPr lang="es-CR" sz="1100" baseline="0"/>
              <a:t>-I trimestre año 2017-</a:t>
            </a:r>
            <a:endParaRPr lang="es-CR" sz="1100"/>
          </a:p>
        </c:rich>
      </c:tx>
      <c:layout>
        <c:manualLayout>
          <c:xMode val="edge"/>
          <c:yMode val="edge"/>
          <c:x val="0.14564724863937459"/>
          <c:y val="6.0185185185185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PRN!$D$30:$F$30</c:f>
              <c:numCache>
                <c:formatCode>_-* #,##0.00_-;\-* #,##0.00_-;_-* "-"_-;_-@_-</c:formatCode>
                <c:ptCount val="3"/>
                <c:pt idx="0">
                  <c:v>12071974</c:v>
                </c:pt>
                <c:pt idx="1">
                  <c:v>11817001</c:v>
                </c:pt>
                <c:pt idx="2">
                  <c:v>117667247.38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41-4E74-9062-2C53AD50C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4665263"/>
        <c:axId val="904667343"/>
        <c:axId val="0"/>
      </c:bar3DChart>
      <c:catAx>
        <c:axId val="904665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904667343"/>
        <c:crosses val="autoZero"/>
        <c:auto val="1"/>
        <c:lblAlgn val="ctr"/>
        <c:lblOffset val="100"/>
        <c:noMultiLvlLbl val="0"/>
      </c:catAx>
      <c:valAx>
        <c:axId val="904667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904665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100" b="1" i="0" baseline="0">
                <a:effectLst/>
              </a:rPr>
              <a:t>Departamento de Financiamiento de Partidos Políticos</a:t>
            </a:r>
            <a:endParaRPr lang="es-CR" sz="1100" b="1">
              <a:effectLst/>
            </a:endParaRPr>
          </a:p>
          <a:p>
            <a:pPr algn="ctr">
              <a:defRPr/>
            </a:pPr>
            <a:r>
              <a:rPr lang="es-CR" sz="1100" b="1" i="0" baseline="0">
                <a:effectLst/>
              </a:rPr>
              <a:t>Área de Revisión de Liquidaciones de Gastos</a:t>
            </a:r>
            <a:endParaRPr lang="es-CR" sz="1100" b="1">
              <a:effectLst/>
            </a:endParaRPr>
          </a:p>
          <a:p>
            <a:pPr algn="ctr">
              <a:defRPr/>
            </a:pPr>
            <a:r>
              <a:rPr lang="es-CR" sz="1100"/>
              <a:t>Partido</a:t>
            </a:r>
            <a:r>
              <a:rPr lang="es-CR" sz="1100" baseline="0"/>
              <a:t> Accesibilidad sin Exclusión</a:t>
            </a:r>
          </a:p>
          <a:p>
            <a:pPr algn="ctr">
              <a:defRPr/>
            </a:pPr>
            <a:r>
              <a:rPr lang="es-CR" sz="1100" baseline="0"/>
              <a:t>-Año 2015-</a:t>
            </a:r>
            <a:endParaRPr lang="es-CR" sz="1100"/>
          </a:p>
        </c:rich>
      </c:tx>
      <c:layout>
        <c:manualLayout>
          <c:xMode val="edge"/>
          <c:yMode val="edge"/>
          <c:x val="0.13266022429014554"/>
          <c:y val="3.65296803652968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PASE!$D$24:$F$24</c:f>
              <c:strCache>
                <c:ptCount val="3"/>
                <c:pt idx="0">
                  <c:v>Monto Revisado (DFPP)</c:v>
                </c:pt>
                <c:pt idx="1">
                  <c:v>Monto Reconocido (TSE)</c:v>
                </c:pt>
                <c:pt idx="2">
                  <c:v>Monto Reservado </c:v>
                </c:pt>
              </c:strCache>
            </c:strRef>
          </c:cat>
          <c:val>
            <c:numRef>
              <c:f>PASE!$D$26:$F$26</c:f>
              <c:numCache>
                <c:formatCode>_-* #,##0.00_-;\-* #,##0.00_-;_-* "-"_-;_-@_-</c:formatCode>
                <c:ptCount val="3"/>
                <c:pt idx="0">
                  <c:v>110894749.22999999</c:v>
                </c:pt>
                <c:pt idx="1">
                  <c:v>58992724</c:v>
                </c:pt>
                <c:pt idx="2">
                  <c:v>635795722.60000002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68-4914-BCE6-C755A1FC0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4665263"/>
        <c:axId val="904667343"/>
        <c:axId val="0"/>
      </c:bar3DChart>
      <c:catAx>
        <c:axId val="904665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904667343"/>
        <c:crosses val="autoZero"/>
        <c:auto val="1"/>
        <c:lblAlgn val="ctr"/>
        <c:lblOffset val="100"/>
        <c:noMultiLvlLbl val="0"/>
      </c:catAx>
      <c:valAx>
        <c:axId val="904667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904665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100" b="1" i="0" baseline="0">
                <a:effectLst/>
              </a:rPr>
              <a:t>Departamento de Financiamiento de Partidos Políticos</a:t>
            </a:r>
            <a:endParaRPr lang="es-CR" sz="1100">
              <a:effectLst/>
            </a:endParaRPr>
          </a:p>
          <a:p>
            <a:pPr algn="ctr">
              <a:defRPr sz="1100"/>
            </a:pPr>
            <a:r>
              <a:rPr lang="es-CR" sz="1100" b="1" i="0" baseline="0">
                <a:effectLst/>
              </a:rPr>
              <a:t>Área de Revisión de Liquidaciones de Gastos</a:t>
            </a:r>
            <a:endParaRPr lang="es-CR" sz="1100">
              <a:effectLst/>
            </a:endParaRPr>
          </a:p>
          <a:p>
            <a:pPr algn="ctr">
              <a:defRPr sz="1100"/>
            </a:pPr>
            <a:r>
              <a:rPr lang="es-CR" sz="1100"/>
              <a:t>Partido</a:t>
            </a:r>
            <a:r>
              <a:rPr lang="es-CR" sz="1100" baseline="0"/>
              <a:t> Liberación Nacional </a:t>
            </a:r>
          </a:p>
          <a:p>
            <a:pPr algn="ctr">
              <a:defRPr sz="1100"/>
            </a:pPr>
            <a:r>
              <a:rPr lang="es-CR" sz="1100" baseline="0"/>
              <a:t>-III, IV trimestre año 2014-</a:t>
            </a:r>
            <a:endParaRPr lang="es-CR" sz="1100"/>
          </a:p>
        </c:rich>
      </c:tx>
      <c:layout>
        <c:manualLayout>
          <c:xMode val="edge"/>
          <c:yMode val="edge"/>
          <c:x val="0.15107733863364164"/>
          <c:y val="6.0185185185185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PLN!$D$22:$F$22</c:f>
              <c:strCache>
                <c:ptCount val="3"/>
                <c:pt idx="0">
                  <c:v>Monto Revisado (DFPP)</c:v>
                </c:pt>
                <c:pt idx="1">
                  <c:v>Monto Reconocido (TSE)</c:v>
                </c:pt>
                <c:pt idx="2">
                  <c:v>Monto Reservado </c:v>
                </c:pt>
              </c:strCache>
            </c:strRef>
          </c:cat>
          <c:val>
            <c:numRef>
              <c:f>PLN!$D$23:$F$23</c:f>
              <c:numCache>
                <c:formatCode>_-* #,##0.00_-;\-* #,##0.00_-;_-* "-"_-;_-@_-</c:formatCode>
                <c:ptCount val="3"/>
                <c:pt idx="0">
                  <c:v>213920340.84999999</c:v>
                </c:pt>
                <c:pt idx="1">
                  <c:v>178044509.88</c:v>
                </c:pt>
                <c:pt idx="2">
                  <c:v>510820786.56638122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54-4EB6-ADA0-015F54EB3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4665263"/>
        <c:axId val="904667343"/>
        <c:axId val="0"/>
      </c:bar3DChart>
      <c:catAx>
        <c:axId val="904665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904667343"/>
        <c:crosses val="autoZero"/>
        <c:auto val="1"/>
        <c:lblAlgn val="ctr"/>
        <c:lblOffset val="100"/>
        <c:noMultiLvlLbl val="0"/>
      </c:catAx>
      <c:valAx>
        <c:axId val="904667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904665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100" b="1" i="0" baseline="0">
                <a:effectLst/>
              </a:rPr>
              <a:t>Departamento de Financiamiento de Partidos Políticos</a:t>
            </a:r>
            <a:endParaRPr lang="es-CR" sz="1100">
              <a:effectLst/>
            </a:endParaRPr>
          </a:p>
          <a:p>
            <a:pPr algn="ctr">
              <a:defRPr sz="1100"/>
            </a:pPr>
            <a:r>
              <a:rPr lang="es-CR" sz="1100" b="1" i="0" baseline="0">
                <a:effectLst/>
              </a:rPr>
              <a:t>Área de Revisión de Liquidaciones de Gastos</a:t>
            </a:r>
            <a:endParaRPr lang="es-CR" sz="1100">
              <a:effectLst/>
            </a:endParaRPr>
          </a:p>
          <a:p>
            <a:pPr algn="ctr">
              <a:defRPr sz="1100"/>
            </a:pPr>
            <a:r>
              <a:rPr lang="es-CR" sz="1100"/>
              <a:t>Partido</a:t>
            </a:r>
            <a:r>
              <a:rPr lang="es-CR" sz="1100" baseline="0"/>
              <a:t> Liberación Nacional </a:t>
            </a:r>
          </a:p>
          <a:p>
            <a:pPr algn="ctr">
              <a:defRPr sz="1100"/>
            </a:pPr>
            <a:r>
              <a:rPr lang="es-CR" sz="1100" baseline="0"/>
              <a:t>-I, II, III trimestre año 2015-</a:t>
            </a:r>
            <a:endParaRPr lang="es-CR" sz="1100"/>
          </a:p>
        </c:rich>
      </c:tx>
      <c:layout>
        <c:manualLayout>
          <c:xMode val="edge"/>
          <c:yMode val="edge"/>
          <c:x val="0.14781173944166071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PLN!$D$22:$F$22</c:f>
              <c:strCache>
                <c:ptCount val="3"/>
                <c:pt idx="0">
                  <c:v>Monto Revisado (DFPP)</c:v>
                </c:pt>
                <c:pt idx="1">
                  <c:v>Monto Reconocido (TSE)</c:v>
                </c:pt>
                <c:pt idx="2">
                  <c:v>Monto Reservado </c:v>
                </c:pt>
              </c:strCache>
            </c:strRef>
          </c:cat>
          <c:val>
            <c:numRef>
              <c:f>PLN!$D$24:$F$24</c:f>
              <c:numCache>
                <c:formatCode>_-* #,##0.00_-;\-* #,##0.00_-;_-* "-"_-;_-@_-</c:formatCode>
                <c:ptCount val="3"/>
                <c:pt idx="0">
                  <c:v>289599306.94</c:v>
                </c:pt>
                <c:pt idx="1">
                  <c:v>271255756.69999999</c:v>
                </c:pt>
                <c:pt idx="2">
                  <c:v>239565029.87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AE-4250-8B3F-732B693EC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4665263"/>
        <c:axId val="904667343"/>
        <c:axId val="0"/>
      </c:bar3DChart>
      <c:catAx>
        <c:axId val="904665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904667343"/>
        <c:crosses val="autoZero"/>
        <c:auto val="1"/>
        <c:lblAlgn val="ctr"/>
        <c:lblOffset val="100"/>
        <c:noMultiLvlLbl val="0"/>
      </c:catAx>
      <c:valAx>
        <c:axId val="904667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904665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100" b="1" i="0" baseline="0">
                <a:effectLst/>
              </a:rPr>
              <a:t>Departamento de Financiamiento de Partidos Políticos</a:t>
            </a:r>
            <a:endParaRPr lang="es-CR" sz="1100">
              <a:effectLst/>
            </a:endParaRPr>
          </a:p>
          <a:p>
            <a:pPr algn="ctr">
              <a:defRPr sz="1100"/>
            </a:pPr>
            <a:r>
              <a:rPr lang="es-CR" sz="1100" b="1" i="0" baseline="0">
                <a:effectLst/>
              </a:rPr>
              <a:t>Área de Revisión de Liquidaciones de Gastos</a:t>
            </a:r>
            <a:endParaRPr lang="es-CR" sz="1100">
              <a:effectLst/>
            </a:endParaRPr>
          </a:p>
          <a:p>
            <a:pPr algn="ctr">
              <a:defRPr sz="1100"/>
            </a:pPr>
            <a:r>
              <a:rPr lang="es-CR" sz="1100"/>
              <a:t>Partido</a:t>
            </a:r>
            <a:r>
              <a:rPr lang="es-CR" sz="1100" baseline="0"/>
              <a:t>  Liberación Nacional</a:t>
            </a:r>
          </a:p>
          <a:p>
            <a:pPr algn="ctr">
              <a:defRPr sz="1100"/>
            </a:pPr>
            <a:r>
              <a:rPr lang="es-CR" sz="1100" baseline="0"/>
              <a:t>-Año 2016-</a:t>
            </a:r>
            <a:endParaRPr lang="es-CR" sz="1100"/>
          </a:p>
        </c:rich>
      </c:tx>
      <c:layout>
        <c:manualLayout>
          <c:xMode val="edge"/>
          <c:yMode val="edge"/>
          <c:x val="0.17304312750379885"/>
          <c:y val="6.0185185185185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PLN!$D$22:$F$22</c:f>
              <c:strCache>
                <c:ptCount val="3"/>
                <c:pt idx="0">
                  <c:v>Monto Revisado (DFPP)</c:v>
                </c:pt>
                <c:pt idx="1">
                  <c:v>Monto Reconocido (TSE)</c:v>
                </c:pt>
                <c:pt idx="2">
                  <c:v>Monto Reservado </c:v>
                </c:pt>
              </c:strCache>
            </c:strRef>
          </c:cat>
          <c:val>
            <c:numRef>
              <c:f>PLN!$D$25:$F$25</c:f>
              <c:numCache>
                <c:formatCode>_-* #,##0.00_-;\-* #,##0.00_-;_-* "-"_-;_-@_-</c:formatCode>
                <c:ptCount val="3"/>
                <c:pt idx="0">
                  <c:v>159773309.87</c:v>
                </c:pt>
                <c:pt idx="1">
                  <c:v>239565029.87</c:v>
                </c:pt>
                <c:pt idx="2">
                  <c:v>121397528.37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06-486C-83CB-F9B2E4DCF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4665263"/>
        <c:axId val="904667343"/>
        <c:axId val="0"/>
      </c:bar3DChart>
      <c:catAx>
        <c:axId val="904665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904667343"/>
        <c:crosses val="autoZero"/>
        <c:auto val="1"/>
        <c:lblAlgn val="ctr"/>
        <c:lblOffset val="100"/>
        <c:noMultiLvlLbl val="0"/>
      </c:catAx>
      <c:valAx>
        <c:axId val="904667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904665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100" b="1" i="0" baseline="0">
                <a:effectLst/>
              </a:rPr>
              <a:t>Departamento de Financiamiento de Partidos Políticos</a:t>
            </a:r>
            <a:endParaRPr lang="es-CR" sz="1100">
              <a:effectLst/>
            </a:endParaRPr>
          </a:p>
          <a:p>
            <a:pPr algn="ctr">
              <a:defRPr sz="1100"/>
            </a:pPr>
            <a:r>
              <a:rPr lang="es-CR" sz="1100" b="1" i="0" baseline="0">
                <a:effectLst/>
              </a:rPr>
              <a:t>Área de Revisión de Liquidaciones de Gastos</a:t>
            </a:r>
            <a:endParaRPr lang="es-CR" sz="1100">
              <a:effectLst/>
            </a:endParaRPr>
          </a:p>
          <a:p>
            <a:pPr algn="ctr">
              <a:defRPr sz="1100"/>
            </a:pPr>
            <a:r>
              <a:rPr lang="es-CR" sz="1100" b="0" i="0" baseline="0">
                <a:effectLst/>
              </a:rPr>
              <a:t>Partido Movimiento Libertario</a:t>
            </a:r>
            <a:endParaRPr lang="es-CR" sz="1100">
              <a:effectLst/>
            </a:endParaRPr>
          </a:p>
          <a:p>
            <a:pPr algn="ctr">
              <a:defRPr sz="1100"/>
            </a:pPr>
            <a:r>
              <a:rPr lang="es-CR" sz="1100" b="0" i="0" baseline="0">
                <a:effectLst/>
              </a:rPr>
              <a:t>-III, IV trimestre año 2014-</a:t>
            </a:r>
            <a:endParaRPr lang="es-CR" sz="1100">
              <a:effectLst/>
            </a:endParaRPr>
          </a:p>
        </c:rich>
      </c:tx>
      <c:layout>
        <c:manualLayout>
          <c:xMode val="edge"/>
          <c:yMode val="edge"/>
          <c:x val="0.17429144031414676"/>
          <c:y val="5.58134331569209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PML!$D$19:$F$19</c:f>
              <c:strCache>
                <c:ptCount val="3"/>
                <c:pt idx="0">
                  <c:v>Monto Revisado (DFPP)</c:v>
                </c:pt>
                <c:pt idx="1">
                  <c:v>Monto Reconocido (TSE)</c:v>
                </c:pt>
                <c:pt idx="2">
                  <c:v>Monto Reservado </c:v>
                </c:pt>
              </c:strCache>
            </c:strRef>
          </c:cat>
          <c:val>
            <c:numRef>
              <c:f>PML!$D$20:$F$20</c:f>
              <c:numCache>
                <c:formatCode>_-* #,##0.00_-;\-* #,##0.00_-;_-* "-"_-;_-@_-</c:formatCode>
                <c:ptCount val="3"/>
                <c:pt idx="0">
                  <c:v>67693545.920000002</c:v>
                </c:pt>
                <c:pt idx="1">
                  <c:v>3508651.4</c:v>
                </c:pt>
                <c:pt idx="2">
                  <c:v>218328030.98124278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88-423D-B4F6-6BCE590A19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4665263"/>
        <c:axId val="904667343"/>
        <c:axId val="0"/>
      </c:bar3DChart>
      <c:catAx>
        <c:axId val="904665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904667343"/>
        <c:crosses val="autoZero"/>
        <c:auto val="1"/>
        <c:lblAlgn val="ctr"/>
        <c:lblOffset val="100"/>
        <c:noMultiLvlLbl val="0"/>
      </c:catAx>
      <c:valAx>
        <c:axId val="904667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904665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100" b="1" i="0" baseline="0">
                <a:effectLst/>
              </a:rPr>
              <a:t>Departamento de Financiamiento de Partidos Políticos</a:t>
            </a:r>
            <a:endParaRPr lang="es-CR" sz="1100">
              <a:effectLst/>
            </a:endParaRPr>
          </a:p>
          <a:p>
            <a:pPr algn="ctr">
              <a:defRPr sz="1100"/>
            </a:pPr>
            <a:r>
              <a:rPr lang="es-CR" sz="1100" b="1" i="0" baseline="0">
                <a:effectLst/>
              </a:rPr>
              <a:t>Área de Revisión de Liquidaciones de Gastos</a:t>
            </a:r>
            <a:endParaRPr lang="es-CR" sz="1100">
              <a:effectLst/>
            </a:endParaRPr>
          </a:p>
          <a:p>
            <a:pPr algn="ctr">
              <a:defRPr sz="1100"/>
            </a:pPr>
            <a:r>
              <a:rPr lang="es-CR" sz="1100" b="0" i="0" baseline="0">
                <a:effectLst/>
              </a:rPr>
              <a:t>Partido Movimiento Libertario</a:t>
            </a:r>
            <a:endParaRPr lang="es-CR" sz="1100">
              <a:effectLst/>
            </a:endParaRPr>
          </a:p>
          <a:p>
            <a:pPr algn="ctr">
              <a:defRPr sz="1100"/>
            </a:pPr>
            <a:r>
              <a:rPr lang="es-CR" sz="1100" b="0" i="0" baseline="0">
                <a:effectLst/>
              </a:rPr>
              <a:t>-Año 2015-</a:t>
            </a:r>
            <a:endParaRPr lang="es-CR" sz="1100">
              <a:effectLst/>
            </a:endParaRPr>
          </a:p>
        </c:rich>
      </c:tx>
      <c:layout>
        <c:manualLayout>
          <c:xMode val="edge"/>
          <c:yMode val="edge"/>
          <c:x val="0.22080308426177017"/>
          <c:y val="5.58134331569209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PML!$D$19:$F$19</c:f>
              <c:strCache>
                <c:ptCount val="3"/>
                <c:pt idx="0">
                  <c:v>Monto Revisado (DFPP)</c:v>
                </c:pt>
                <c:pt idx="1">
                  <c:v>Monto Reconocido (TSE)</c:v>
                </c:pt>
                <c:pt idx="2">
                  <c:v>Monto Reservado </c:v>
                </c:pt>
              </c:strCache>
            </c:strRef>
          </c:cat>
          <c:val>
            <c:numRef>
              <c:f>PML!$D$21:$F$21</c:f>
              <c:numCache>
                <c:formatCode>_-* #,##0.00_-;\-* #,##0.00_-;_-* "-"_-;_-@_-</c:formatCode>
                <c:ptCount val="3"/>
                <c:pt idx="0">
                  <c:v>172091557.57999998</c:v>
                </c:pt>
                <c:pt idx="1">
                  <c:v>35515904.920000002</c:v>
                </c:pt>
                <c:pt idx="2">
                  <c:v>182812126.06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CD-4D1D-A9BD-35F1E1535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4665263"/>
        <c:axId val="904667343"/>
        <c:axId val="0"/>
      </c:bar3DChart>
      <c:catAx>
        <c:axId val="904665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904667343"/>
        <c:crosses val="autoZero"/>
        <c:auto val="1"/>
        <c:lblAlgn val="ctr"/>
        <c:lblOffset val="100"/>
        <c:noMultiLvlLbl val="0"/>
      </c:catAx>
      <c:valAx>
        <c:axId val="904667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904665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100" b="1" i="0" baseline="0">
                <a:effectLst/>
              </a:rPr>
              <a:t>Departamento de Financiamiento de Partidos Políticos</a:t>
            </a:r>
            <a:endParaRPr lang="es-CR" sz="1100">
              <a:effectLst/>
            </a:endParaRPr>
          </a:p>
          <a:p>
            <a:pPr algn="ctr">
              <a:defRPr sz="1100"/>
            </a:pPr>
            <a:r>
              <a:rPr lang="es-CR" sz="1100" b="1" i="0" baseline="0">
                <a:effectLst/>
              </a:rPr>
              <a:t>Área de Revisión de Liquidaciones de Gastos</a:t>
            </a:r>
            <a:endParaRPr lang="es-CR" sz="1100">
              <a:effectLst/>
            </a:endParaRPr>
          </a:p>
          <a:p>
            <a:pPr algn="ctr">
              <a:defRPr sz="1100"/>
            </a:pPr>
            <a:r>
              <a:rPr lang="es-CR" sz="1100" b="0" i="0" baseline="0">
                <a:effectLst/>
              </a:rPr>
              <a:t>Partido Unidad Social Cristiana</a:t>
            </a:r>
            <a:endParaRPr lang="es-CR" sz="1100">
              <a:effectLst/>
            </a:endParaRPr>
          </a:p>
          <a:p>
            <a:pPr algn="ctr">
              <a:defRPr sz="1100"/>
            </a:pPr>
            <a:r>
              <a:rPr lang="es-CR" sz="1100" b="0" i="0" baseline="0">
                <a:effectLst/>
              </a:rPr>
              <a:t>-II, III,IV trimestre año 2014-</a:t>
            </a:r>
            <a:endParaRPr lang="es-CR" sz="1100">
              <a:effectLst/>
            </a:endParaRPr>
          </a:p>
        </c:rich>
      </c:tx>
      <c:layout>
        <c:manualLayout>
          <c:xMode val="edge"/>
          <c:yMode val="edge"/>
          <c:x val="0.17669434875328083"/>
          <c:y val="6.0185185185185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PUSC!$D$24:$F$24</c:f>
              <c:strCache>
                <c:ptCount val="3"/>
                <c:pt idx="0">
                  <c:v>Monto Revisado (DFPP)</c:v>
                </c:pt>
                <c:pt idx="1">
                  <c:v>Monto Reconocido (TSE)</c:v>
                </c:pt>
                <c:pt idx="2">
                  <c:v>Monto Reservado </c:v>
                </c:pt>
              </c:strCache>
            </c:strRef>
          </c:cat>
          <c:val>
            <c:numRef>
              <c:f>PUSC!$D$25:$F$25</c:f>
              <c:numCache>
                <c:formatCode>_-* #,##0.00_-;\-* #,##0.00_-;_-* "-"_-;_-@_-</c:formatCode>
                <c:ptCount val="3"/>
                <c:pt idx="0">
                  <c:v>27503832.509999998</c:v>
                </c:pt>
                <c:pt idx="1">
                  <c:v>24828646.619999997</c:v>
                </c:pt>
                <c:pt idx="2">
                  <c:v>402325446.11000001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98-45A5-8372-7520480F3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4665263"/>
        <c:axId val="904667343"/>
        <c:axId val="0"/>
      </c:bar3DChart>
      <c:catAx>
        <c:axId val="904665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904667343"/>
        <c:crosses val="autoZero"/>
        <c:auto val="1"/>
        <c:lblAlgn val="ctr"/>
        <c:lblOffset val="100"/>
        <c:noMultiLvlLbl val="0"/>
      </c:catAx>
      <c:valAx>
        <c:axId val="904667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904665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100" b="1" i="0" baseline="0">
                <a:effectLst/>
              </a:rPr>
              <a:t>Departamento de Financiamiento de Partidos Políticos</a:t>
            </a:r>
            <a:endParaRPr lang="es-CR" sz="1100">
              <a:effectLst/>
            </a:endParaRPr>
          </a:p>
          <a:p>
            <a:pPr algn="ctr">
              <a:defRPr sz="1100"/>
            </a:pPr>
            <a:r>
              <a:rPr lang="es-CR" sz="1100" b="1" i="0" baseline="0">
                <a:effectLst/>
              </a:rPr>
              <a:t>Área de Revisión de Liquidaciones de Gastos</a:t>
            </a:r>
            <a:endParaRPr lang="es-CR" sz="1100">
              <a:effectLst/>
            </a:endParaRPr>
          </a:p>
          <a:p>
            <a:pPr algn="ctr">
              <a:defRPr sz="1100"/>
            </a:pPr>
            <a:r>
              <a:rPr lang="es-CR" sz="1100" b="0" i="0" baseline="0">
                <a:effectLst/>
              </a:rPr>
              <a:t>Partido Unidad Social Cristiana</a:t>
            </a:r>
            <a:endParaRPr lang="es-CR" sz="1100">
              <a:effectLst/>
            </a:endParaRPr>
          </a:p>
          <a:p>
            <a:pPr algn="ctr">
              <a:defRPr sz="1100"/>
            </a:pPr>
            <a:r>
              <a:rPr lang="es-CR" sz="1100" b="0" i="0" baseline="0">
                <a:effectLst/>
              </a:rPr>
              <a:t>-I, II, III trimestre año 2015-</a:t>
            </a:r>
            <a:endParaRPr lang="es-CR" sz="1100">
              <a:effectLst/>
            </a:endParaRPr>
          </a:p>
        </c:rich>
      </c:tx>
      <c:layout>
        <c:manualLayout>
          <c:xMode val="edge"/>
          <c:yMode val="edge"/>
          <c:x val="0.15043290474766605"/>
          <c:y val="6.47050135682192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PUSC!$D$24:$F$24</c:f>
              <c:strCache>
                <c:ptCount val="3"/>
                <c:pt idx="0">
                  <c:v>Monto Revisado (DFPP)</c:v>
                </c:pt>
                <c:pt idx="1">
                  <c:v>Monto Reconocido (TSE)</c:v>
                </c:pt>
                <c:pt idx="2">
                  <c:v>Monto Reservado </c:v>
                </c:pt>
              </c:strCache>
            </c:strRef>
          </c:cat>
          <c:val>
            <c:numRef>
              <c:f>PUSC!$D$26:$F$26</c:f>
              <c:numCache>
                <c:formatCode>_-* #,##0.00_-;\-* #,##0.00_-;_-* "-"_-;_-@_-</c:formatCode>
                <c:ptCount val="3"/>
                <c:pt idx="0">
                  <c:v>62500834.439999998</c:v>
                </c:pt>
                <c:pt idx="1">
                  <c:v>59878880.920000002</c:v>
                </c:pt>
                <c:pt idx="2">
                  <c:v>342446565.18653834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E0-494B-88DE-130CDEE19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4665263"/>
        <c:axId val="904667343"/>
        <c:axId val="0"/>
      </c:bar3DChart>
      <c:catAx>
        <c:axId val="904665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904667343"/>
        <c:crosses val="autoZero"/>
        <c:auto val="1"/>
        <c:lblAlgn val="ctr"/>
        <c:lblOffset val="100"/>
        <c:noMultiLvlLbl val="0"/>
      </c:catAx>
      <c:valAx>
        <c:axId val="904667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904665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100" b="1" i="0" baseline="0">
                <a:effectLst/>
              </a:rPr>
              <a:t>Departamento de Financiamiento de Partidos Políticos</a:t>
            </a:r>
            <a:endParaRPr lang="es-CR" sz="1100">
              <a:effectLst/>
            </a:endParaRPr>
          </a:p>
          <a:p>
            <a:pPr algn="ctr">
              <a:defRPr sz="1100"/>
            </a:pPr>
            <a:r>
              <a:rPr lang="es-CR" sz="1100" b="1" i="0" baseline="0">
                <a:effectLst/>
              </a:rPr>
              <a:t>Área de Revisión de Liquidaciones de Gastos</a:t>
            </a:r>
            <a:endParaRPr lang="es-CR" sz="1100">
              <a:effectLst/>
            </a:endParaRPr>
          </a:p>
          <a:p>
            <a:pPr algn="ctr">
              <a:defRPr sz="1100"/>
            </a:pPr>
            <a:r>
              <a:rPr lang="es-CR" sz="1100" b="0" i="0" baseline="0">
                <a:effectLst/>
              </a:rPr>
              <a:t>Partido Unidad Social Cristiana</a:t>
            </a:r>
            <a:endParaRPr lang="es-CR" sz="1100">
              <a:effectLst/>
            </a:endParaRPr>
          </a:p>
          <a:p>
            <a:pPr algn="ctr">
              <a:defRPr sz="1100"/>
            </a:pPr>
            <a:r>
              <a:rPr lang="es-CR" sz="1100" b="0" i="0" baseline="0">
                <a:effectLst/>
              </a:rPr>
              <a:t>-II, III, IV trimestre año 2016-</a:t>
            </a:r>
            <a:endParaRPr lang="es-CR" sz="1100">
              <a:effectLst/>
            </a:endParaRPr>
          </a:p>
        </c:rich>
      </c:tx>
      <c:layout>
        <c:manualLayout>
          <c:xMode val="edge"/>
          <c:yMode val="edge"/>
          <c:x val="0.15761958454105843"/>
          <c:y val="6.01851457756969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PUSC!$D$24:$F$24</c:f>
              <c:strCache>
                <c:ptCount val="3"/>
                <c:pt idx="0">
                  <c:v>Monto Revisado (DFPP)</c:v>
                </c:pt>
                <c:pt idx="1">
                  <c:v>Monto Reconocido (TSE)</c:v>
                </c:pt>
                <c:pt idx="2">
                  <c:v>Monto Reservado </c:v>
                </c:pt>
              </c:strCache>
            </c:strRef>
          </c:cat>
          <c:val>
            <c:numRef>
              <c:f>PUSC!$D$27:$F$27</c:f>
              <c:numCache>
                <c:formatCode>_-* #,##0.00_-;\-* #,##0.00_-;_-* "-"_-;_-@_-</c:formatCode>
                <c:ptCount val="3"/>
                <c:pt idx="0">
                  <c:v>177387203.65000001</c:v>
                </c:pt>
                <c:pt idx="1">
                  <c:v>166365585.84</c:v>
                </c:pt>
                <c:pt idx="2">
                  <c:v>122931479.21653835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02-4717-8683-941508403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4665263"/>
        <c:axId val="904667343"/>
        <c:axId val="0"/>
      </c:bar3DChart>
      <c:catAx>
        <c:axId val="904665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904667343"/>
        <c:crosses val="autoZero"/>
        <c:auto val="1"/>
        <c:lblAlgn val="ctr"/>
        <c:lblOffset val="100"/>
        <c:noMultiLvlLbl val="0"/>
      </c:catAx>
      <c:valAx>
        <c:axId val="904667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904665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100" b="1" i="0" baseline="0">
                <a:effectLst/>
              </a:rPr>
              <a:t>Departamento de Financiamiento de Partidos Políticos</a:t>
            </a:r>
            <a:endParaRPr lang="es-CR" sz="1100">
              <a:effectLst/>
            </a:endParaRPr>
          </a:p>
          <a:p>
            <a:pPr algn="ctr">
              <a:defRPr sz="1100"/>
            </a:pPr>
            <a:r>
              <a:rPr lang="es-CR" sz="1100" b="1" i="0" baseline="0">
                <a:effectLst/>
              </a:rPr>
              <a:t>Área de Revisión de Liquidaciones de Gastos</a:t>
            </a:r>
            <a:endParaRPr lang="es-CR" sz="1100">
              <a:effectLst/>
            </a:endParaRPr>
          </a:p>
          <a:p>
            <a:pPr algn="ctr">
              <a:defRPr sz="1100"/>
            </a:pPr>
            <a:r>
              <a:rPr lang="es-CR" sz="1100" b="0" i="0" baseline="0">
                <a:effectLst/>
              </a:rPr>
              <a:t>Partido Unidad Social Cristiana</a:t>
            </a:r>
            <a:endParaRPr lang="es-CR" sz="1100">
              <a:effectLst/>
            </a:endParaRPr>
          </a:p>
          <a:p>
            <a:pPr algn="ctr">
              <a:defRPr sz="1100"/>
            </a:pPr>
            <a:r>
              <a:rPr lang="es-CR" sz="1100" b="0" i="0" baseline="0">
                <a:effectLst/>
              </a:rPr>
              <a:t>-I, II trimestre año 2017-</a:t>
            </a:r>
            <a:endParaRPr lang="es-CR" sz="1100">
              <a:effectLst/>
            </a:endParaRPr>
          </a:p>
        </c:rich>
      </c:tx>
      <c:layout>
        <c:manualLayout>
          <c:xMode val="edge"/>
          <c:yMode val="edge"/>
          <c:x val="0.22356933231447332"/>
          <c:y val="6.9444444444444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PUSC!$D$24:$F$24</c:f>
              <c:strCache>
                <c:ptCount val="3"/>
                <c:pt idx="0">
                  <c:v>Monto Revisado (DFPP)</c:v>
                </c:pt>
                <c:pt idx="1">
                  <c:v>Monto Reconocido (TSE)</c:v>
                </c:pt>
                <c:pt idx="2">
                  <c:v>Monto Reservado </c:v>
                </c:pt>
              </c:strCache>
            </c:strRef>
          </c:cat>
          <c:val>
            <c:numRef>
              <c:f>PUSC!$D$28:$F$28</c:f>
              <c:numCache>
                <c:formatCode>_-* #,##0.00_-;\-* #,##0.00_-;_-* "-"_-;_-@_-</c:formatCode>
                <c:ptCount val="3"/>
                <c:pt idx="0">
                  <c:v>125929917.03</c:v>
                </c:pt>
                <c:pt idx="1">
                  <c:v>124414186.59</c:v>
                </c:pt>
                <c:pt idx="2">
                  <c:v>51666792.756538361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F3-47F1-94EC-4140F39DA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4665263"/>
        <c:axId val="904667343"/>
        <c:axId val="0"/>
      </c:bar3DChart>
      <c:catAx>
        <c:axId val="904665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904667343"/>
        <c:crosses val="autoZero"/>
        <c:auto val="1"/>
        <c:lblAlgn val="ctr"/>
        <c:lblOffset val="100"/>
        <c:noMultiLvlLbl val="0"/>
      </c:catAx>
      <c:valAx>
        <c:axId val="904667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904665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100" b="1" i="0" baseline="0">
                <a:effectLst/>
              </a:rPr>
              <a:t>Departamento de Financiamiento de Partidos Políticos</a:t>
            </a:r>
            <a:endParaRPr lang="es-CR" sz="1100">
              <a:effectLst/>
            </a:endParaRPr>
          </a:p>
          <a:p>
            <a:pPr>
              <a:defRPr sz="1100"/>
            </a:pPr>
            <a:r>
              <a:rPr lang="es-CR" sz="1100" b="1" i="0" baseline="0">
                <a:effectLst/>
              </a:rPr>
              <a:t>Área de Revisión de Liquidaciones de Gastos</a:t>
            </a:r>
            <a:endParaRPr lang="es-CR" sz="1100">
              <a:effectLst/>
            </a:endParaRPr>
          </a:p>
          <a:p>
            <a:pPr>
              <a:defRPr sz="1100"/>
            </a:pPr>
            <a:r>
              <a:rPr lang="es-CR" sz="1100"/>
              <a:t>Campaña Municipal </a:t>
            </a:r>
          </a:p>
          <a:p>
            <a:pPr>
              <a:defRPr sz="1100"/>
            </a:pPr>
            <a:r>
              <a:rPr lang="es-CR" sz="1100"/>
              <a:t>-2016-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030979267605967E-2"/>
          <c:y val="0.3530827774085567"/>
          <c:w val="0.81535989357800831"/>
          <c:h val="0.3993168014304809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831-4057-AFFF-366BEE50CB8F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831-4057-AFFF-366BEE50CB8F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831-4057-AFFF-366BEE50CB8F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C26-4D4D-8DD9-C1E940AAFE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'Municipales 2016'!$K$10:$N$10</c:f>
              <c:strCache>
                <c:ptCount val="4"/>
                <c:pt idx="0">
                  <c:v>Monto máximo contribución estatal </c:v>
                </c:pt>
                <c:pt idx="1">
                  <c:v>Monto Liquidado por los Partidos Politícos</c:v>
                </c:pt>
                <c:pt idx="2">
                  <c:v>Monto Aprobado  -TSE-</c:v>
                </c:pt>
                <c:pt idx="3">
                  <c:v>Monto Retenido </c:v>
                </c:pt>
              </c:strCache>
            </c:strRef>
          </c:cat>
          <c:val>
            <c:numRef>
              <c:f>'Municipales 2016'!$K$11:$N$11</c:f>
              <c:numCache>
                <c:formatCode>_-* #,##0.00_-;\-* #,##0.00_-;_-* "-"_-;_-@_-</c:formatCode>
                <c:ptCount val="4"/>
                <c:pt idx="0">
                  <c:v>6379239274.5205765</c:v>
                </c:pt>
                <c:pt idx="1">
                  <c:v>4779571371.4800024</c:v>
                </c:pt>
                <c:pt idx="2">
                  <c:v>4089652518.4499998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E4-4A44-ADC5-BE38776967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100" b="1" i="0" baseline="0">
                <a:effectLst/>
              </a:rPr>
              <a:t>Departamento de Financiamiento de Partidos Políticos</a:t>
            </a:r>
            <a:endParaRPr lang="es-CR" sz="1100" b="1">
              <a:effectLst/>
            </a:endParaRPr>
          </a:p>
          <a:p>
            <a:pPr algn="ctr">
              <a:defRPr sz="1100"/>
            </a:pPr>
            <a:r>
              <a:rPr lang="es-CR" sz="1100" b="1" i="0" baseline="0">
                <a:effectLst/>
              </a:rPr>
              <a:t>Área de Revisión de Liquidaciones de Gastos</a:t>
            </a:r>
            <a:endParaRPr lang="es-CR" sz="1100" b="1">
              <a:effectLst/>
            </a:endParaRPr>
          </a:p>
          <a:p>
            <a:pPr algn="ctr">
              <a:defRPr sz="1100"/>
            </a:pPr>
            <a:r>
              <a:rPr lang="es-CR" sz="1100"/>
              <a:t>Partido</a:t>
            </a:r>
            <a:r>
              <a:rPr lang="es-CR" sz="1100" baseline="0"/>
              <a:t> Accesibilidad sin Exclusión</a:t>
            </a:r>
          </a:p>
          <a:p>
            <a:pPr algn="ctr">
              <a:defRPr sz="1100"/>
            </a:pPr>
            <a:r>
              <a:rPr lang="es-CR" sz="1100" baseline="0"/>
              <a:t>-Año 2016-</a:t>
            </a:r>
            <a:endParaRPr lang="es-CR" sz="1100"/>
          </a:p>
        </c:rich>
      </c:tx>
      <c:layout>
        <c:manualLayout>
          <c:xMode val="edge"/>
          <c:yMode val="edge"/>
          <c:x val="0.1472110259345335"/>
          <c:y val="4.15369931905364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PASE!$D$24:$F$24</c:f>
              <c:strCache>
                <c:ptCount val="3"/>
                <c:pt idx="0">
                  <c:v>Monto Revisado (DFPP)</c:v>
                </c:pt>
                <c:pt idx="1">
                  <c:v>Monto Reconocido (TSE)</c:v>
                </c:pt>
                <c:pt idx="2">
                  <c:v>Monto Reservado </c:v>
                </c:pt>
              </c:strCache>
            </c:strRef>
          </c:cat>
          <c:val>
            <c:numRef>
              <c:f>PASE!$D$27:$F$27</c:f>
              <c:numCache>
                <c:formatCode>_-* #,##0.00_-;\-* #,##0.00_-;_-* "-"_-;_-@_-</c:formatCode>
                <c:ptCount val="3"/>
                <c:pt idx="0">
                  <c:v>29993590</c:v>
                </c:pt>
                <c:pt idx="1">
                  <c:v>25547120.629999999</c:v>
                </c:pt>
                <c:pt idx="2">
                  <c:v>577728601.96000004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82-478B-8000-BDB41D851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4665263"/>
        <c:axId val="904667343"/>
        <c:axId val="0"/>
      </c:bar3DChart>
      <c:catAx>
        <c:axId val="904665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904667343"/>
        <c:crosses val="autoZero"/>
        <c:auto val="1"/>
        <c:lblAlgn val="ctr"/>
        <c:lblOffset val="100"/>
        <c:noMultiLvlLbl val="0"/>
      </c:catAx>
      <c:valAx>
        <c:axId val="904667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904665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100" b="1" i="0" baseline="0">
                <a:effectLst/>
              </a:rPr>
              <a:t>Departamento de Financiamiento de Partidos Políticos</a:t>
            </a:r>
            <a:endParaRPr lang="es-CR" sz="1100">
              <a:effectLst/>
            </a:endParaRPr>
          </a:p>
          <a:p>
            <a:pPr>
              <a:defRPr sz="1100"/>
            </a:pPr>
            <a:r>
              <a:rPr lang="es-CR" sz="1100" b="1" i="0" baseline="0">
                <a:effectLst/>
              </a:rPr>
              <a:t>Área de Revisión de Liquidaciones de Gastos</a:t>
            </a:r>
            <a:endParaRPr lang="es-CR" sz="1100">
              <a:effectLst/>
            </a:endParaRPr>
          </a:p>
          <a:p>
            <a:pPr>
              <a:defRPr sz="1100"/>
            </a:pPr>
            <a:r>
              <a:rPr lang="es-CR" sz="1100"/>
              <a:t>Campaña Presidencial </a:t>
            </a:r>
          </a:p>
          <a:p>
            <a:pPr>
              <a:defRPr sz="1100"/>
            </a:pPr>
            <a:r>
              <a:rPr lang="es-CR" sz="1100"/>
              <a:t>-2014-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69C-47A2-94C5-BC4B6E4B9BBB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69C-47A2-94C5-BC4B6E4B9BBB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69C-47A2-94C5-BC4B6E4B9BBB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69C-47A2-94C5-BC4B6E4B9BB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'Presidencial 2014'!$D$20:$G$20</c:f>
              <c:strCache>
                <c:ptCount val="4"/>
                <c:pt idx="0">
                  <c:v>Monto máximo contribución estatal </c:v>
                </c:pt>
                <c:pt idx="1">
                  <c:v>Anticipo</c:v>
                </c:pt>
                <c:pt idx="2">
                  <c:v>Monto Liquidado</c:v>
                </c:pt>
                <c:pt idx="3">
                  <c:v>Monto Girado</c:v>
                </c:pt>
              </c:strCache>
            </c:strRef>
          </c:cat>
          <c:val>
            <c:numRef>
              <c:f>'Presidencial 2014'!$D$21:$G$21</c:f>
              <c:numCache>
                <c:formatCode>_-* #,##0.00_-;\-* #,##0.00_-;_-* "-"_-;_-@_-</c:formatCode>
                <c:ptCount val="4"/>
                <c:pt idx="0">
                  <c:v>18037186985.619999</c:v>
                </c:pt>
                <c:pt idx="1">
                  <c:v>802051457.13999999</c:v>
                </c:pt>
                <c:pt idx="2">
                  <c:v>15680295448.729998</c:v>
                </c:pt>
                <c:pt idx="3">
                  <c:v>11750681375.379999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49-4C28-B0E9-26EAB73C3BF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100" b="1" i="0" baseline="0">
                <a:effectLst/>
              </a:rPr>
              <a:t>Departamento de Financiamiento de Partidos Políticos</a:t>
            </a:r>
            <a:endParaRPr lang="es-CR" sz="1100">
              <a:effectLst/>
            </a:endParaRPr>
          </a:p>
          <a:p>
            <a:pPr algn="ctr">
              <a:defRPr sz="1100"/>
            </a:pPr>
            <a:r>
              <a:rPr lang="es-CR" sz="1100" b="1" i="0" baseline="0">
                <a:effectLst/>
              </a:rPr>
              <a:t>Área de Revisión de Liquidaciones de Gastos</a:t>
            </a:r>
            <a:endParaRPr lang="es-CR" sz="1100">
              <a:effectLst/>
            </a:endParaRPr>
          </a:p>
          <a:p>
            <a:pPr algn="ctr">
              <a:defRPr sz="1100"/>
            </a:pPr>
            <a:r>
              <a:rPr lang="es-CR" sz="1100"/>
              <a:t>Partido</a:t>
            </a:r>
            <a:r>
              <a:rPr lang="es-CR" sz="1100" baseline="0"/>
              <a:t> Frente Amplio</a:t>
            </a:r>
          </a:p>
          <a:p>
            <a:pPr algn="ctr">
              <a:defRPr sz="1100"/>
            </a:pPr>
            <a:r>
              <a:rPr lang="es-CR" sz="1100" baseline="0"/>
              <a:t>-II, III, IV trimestre año 2014-</a:t>
            </a:r>
            <a:endParaRPr lang="es-CR" sz="1100"/>
          </a:p>
        </c:rich>
      </c:tx>
      <c:layout>
        <c:manualLayout>
          <c:xMode val="edge"/>
          <c:yMode val="edge"/>
          <c:x val="0.22356933508311463"/>
          <c:y val="6.0185185185185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PFA!$D$23:$F$23</c:f>
              <c:strCache>
                <c:ptCount val="3"/>
                <c:pt idx="0">
                  <c:v>Monto Revisado (DFPP)</c:v>
                </c:pt>
                <c:pt idx="1">
                  <c:v>Monto Reconocido (TSE)</c:v>
                </c:pt>
                <c:pt idx="2">
                  <c:v>Monto Reservado </c:v>
                </c:pt>
              </c:strCache>
            </c:strRef>
          </c:cat>
          <c:val>
            <c:numRef>
              <c:f>PFA!$D$24:$F$24</c:f>
              <c:numCache>
                <c:formatCode>_-* #,##0.00_-;\-* #,##0.00_-;_-* "-"_-;_-@_-</c:formatCode>
                <c:ptCount val="3"/>
                <c:pt idx="0">
                  <c:v>85519580.769999996</c:v>
                </c:pt>
                <c:pt idx="1">
                  <c:v>64875856.009999998</c:v>
                </c:pt>
                <c:pt idx="2">
                  <c:v>816417064.34000003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0-4337-82D6-8B61A61355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4665263"/>
        <c:axId val="904667343"/>
        <c:axId val="0"/>
      </c:bar3DChart>
      <c:catAx>
        <c:axId val="904665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904667343"/>
        <c:crosses val="autoZero"/>
        <c:auto val="1"/>
        <c:lblAlgn val="ctr"/>
        <c:lblOffset val="100"/>
        <c:noMultiLvlLbl val="0"/>
      </c:catAx>
      <c:valAx>
        <c:axId val="904667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904665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100" b="1" i="0" baseline="0">
                <a:effectLst/>
              </a:rPr>
              <a:t>Departamento de Financiamiento de Partidos Políticos</a:t>
            </a:r>
            <a:endParaRPr lang="es-CR" sz="1100">
              <a:effectLst/>
            </a:endParaRPr>
          </a:p>
          <a:p>
            <a:pPr algn="ctr">
              <a:defRPr sz="1100"/>
            </a:pPr>
            <a:r>
              <a:rPr lang="es-CR" sz="1100" b="1" i="0" baseline="0">
                <a:effectLst/>
              </a:rPr>
              <a:t>Área de Revisión de Liquidaciones de Gastos</a:t>
            </a:r>
            <a:endParaRPr lang="es-CR" sz="1100">
              <a:effectLst/>
            </a:endParaRPr>
          </a:p>
          <a:p>
            <a:pPr algn="ctr">
              <a:defRPr sz="1100"/>
            </a:pPr>
            <a:r>
              <a:rPr lang="es-CR" sz="1100"/>
              <a:t>Partido</a:t>
            </a:r>
            <a:r>
              <a:rPr lang="es-CR" sz="1100" baseline="0"/>
              <a:t> Frente Amplio</a:t>
            </a:r>
          </a:p>
          <a:p>
            <a:pPr algn="ctr">
              <a:defRPr sz="1100"/>
            </a:pPr>
            <a:r>
              <a:rPr lang="es-CR" sz="1100" baseline="0"/>
              <a:t>-I, II, III trimestre año 2015-</a:t>
            </a:r>
            <a:endParaRPr lang="es-CR" sz="1100"/>
          </a:p>
        </c:rich>
      </c:tx>
      <c:layout>
        <c:manualLayout>
          <c:xMode val="edge"/>
          <c:yMode val="edge"/>
          <c:x val="0.15544286569653024"/>
          <c:y val="6.01853260196158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PFA!$D$23:$F$23</c:f>
              <c:strCache>
                <c:ptCount val="3"/>
                <c:pt idx="0">
                  <c:v>Monto Revisado (DFPP)</c:v>
                </c:pt>
                <c:pt idx="1">
                  <c:v>Monto Reconocido (TSE)</c:v>
                </c:pt>
                <c:pt idx="2">
                  <c:v>Monto Reservado </c:v>
                </c:pt>
              </c:strCache>
            </c:strRef>
          </c:cat>
          <c:val>
            <c:numRef>
              <c:f>PFA!$D$25:$F$25</c:f>
              <c:numCache>
                <c:formatCode>_-* #,##0.00_-;\-* #,##0.00_-;_-* "-"_-;_-@_-</c:formatCode>
                <c:ptCount val="3"/>
                <c:pt idx="0">
                  <c:v>160659060.91</c:v>
                </c:pt>
                <c:pt idx="1">
                  <c:v>134857049.72999999</c:v>
                </c:pt>
                <c:pt idx="2">
                  <c:v>681560014.61000001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9C-48EA-A499-C37DD6644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4665263"/>
        <c:axId val="904667343"/>
        <c:axId val="0"/>
      </c:bar3DChart>
      <c:catAx>
        <c:axId val="904665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904667343"/>
        <c:crosses val="autoZero"/>
        <c:auto val="1"/>
        <c:lblAlgn val="ctr"/>
        <c:lblOffset val="100"/>
        <c:noMultiLvlLbl val="0"/>
      </c:catAx>
      <c:valAx>
        <c:axId val="904667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904665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100" b="1" i="0" baseline="0">
                <a:effectLst/>
              </a:rPr>
              <a:t>Departamento de Financiamiento de Partidos Políticos</a:t>
            </a:r>
            <a:endParaRPr lang="es-CR" sz="1100">
              <a:effectLst/>
            </a:endParaRPr>
          </a:p>
          <a:p>
            <a:pPr algn="ctr">
              <a:defRPr sz="1100"/>
            </a:pPr>
            <a:r>
              <a:rPr lang="es-CR" sz="1100" b="1" i="0" baseline="0">
                <a:effectLst/>
              </a:rPr>
              <a:t>Área de Revisión de Liquidaciones de Gastos</a:t>
            </a:r>
            <a:endParaRPr lang="es-CR" sz="1100">
              <a:effectLst/>
            </a:endParaRPr>
          </a:p>
          <a:p>
            <a:pPr algn="ctr">
              <a:defRPr sz="1100"/>
            </a:pPr>
            <a:r>
              <a:rPr lang="es-CR" sz="1100"/>
              <a:t>Partido</a:t>
            </a:r>
            <a:r>
              <a:rPr lang="es-CR" sz="1100" baseline="0"/>
              <a:t> Frente Amplio</a:t>
            </a:r>
          </a:p>
          <a:p>
            <a:pPr algn="ctr">
              <a:defRPr sz="1100"/>
            </a:pPr>
            <a:r>
              <a:rPr lang="es-CR" sz="1100" baseline="0"/>
              <a:t>-I, II, III trimestra año 2016-</a:t>
            </a:r>
            <a:endParaRPr lang="es-CR" sz="1100"/>
          </a:p>
        </c:rich>
      </c:tx>
      <c:layout>
        <c:manualLayout>
          <c:xMode val="edge"/>
          <c:yMode val="edge"/>
          <c:x val="0.21865827545037533"/>
          <c:y val="6.0185185185185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PFA!$D$23:$F$23</c:f>
              <c:strCache>
                <c:ptCount val="3"/>
                <c:pt idx="0">
                  <c:v>Monto Revisado (DFPP)</c:v>
                </c:pt>
                <c:pt idx="1">
                  <c:v>Monto Reconocido (TSE)</c:v>
                </c:pt>
                <c:pt idx="2">
                  <c:v>Monto Reservado </c:v>
                </c:pt>
              </c:strCache>
            </c:strRef>
          </c:cat>
          <c:val>
            <c:numRef>
              <c:f>PFA!$D$26:$F$26</c:f>
              <c:numCache>
                <c:formatCode>_-* #,##0.00_-;\-* #,##0.00_-;_-* "-"_-;_-@_-</c:formatCode>
                <c:ptCount val="3"/>
                <c:pt idx="0">
                  <c:v>186209488.00999999</c:v>
                </c:pt>
                <c:pt idx="1">
                  <c:v>165759359.97</c:v>
                </c:pt>
                <c:pt idx="2">
                  <c:v>515800654.63999999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C1-42EC-9AC6-5D0F0EFB3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4665263"/>
        <c:axId val="904667343"/>
        <c:axId val="0"/>
      </c:bar3DChart>
      <c:catAx>
        <c:axId val="904665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904667343"/>
        <c:crosses val="autoZero"/>
        <c:auto val="1"/>
        <c:lblAlgn val="ctr"/>
        <c:lblOffset val="100"/>
        <c:noMultiLvlLbl val="0"/>
      </c:catAx>
      <c:valAx>
        <c:axId val="904667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904665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100" b="1" i="0" baseline="0">
                <a:effectLst/>
              </a:rPr>
              <a:t>Departamento de Financiamiento de Partidos Políticos</a:t>
            </a:r>
            <a:endParaRPr lang="es-CR" sz="1100">
              <a:effectLst/>
            </a:endParaRPr>
          </a:p>
          <a:p>
            <a:pPr algn="ctr">
              <a:defRPr sz="1100"/>
            </a:pPr>
            <a:r>
              <a:rPr lang="es-CR" sz="1100" b="1" i="0" baseline="0">
                <a:effectLst/>
              </a:rPr>
              <a:t>Área de Revisión de Liquidaciones de Gastos</a:t>
            </a:r>
            <a:endParaRPr lang="es-CR" sz="1100">
              <a:effectLst/>
            </a:endParaRPr>
          </a:p>
          <a:p>
            <a:pPr algn="ctr">
              <a:defRPr sz="1100"/>
            </a:pPr>
            <a:r>
              <a:rPr lang="es-CR" sz="1100"/>
              <a:t>Partido</a:t>
            </a:r>
            <a:r>
              <a:rPr lang="es-CR" sz="1100" baseline="0"/>
              <a:t> Frente Amplio</a:t>
            </a:r>
          </a:p>
          <a:p>
            <a:pPr algn="ctr">
              <a:defRPr sz="1100"/>
            </a:pPr>
            <a:r>
              <a:rPr lang="es-CR" sz="1100" baseline="0"/>
              <a:t>-I trimestre año 2017-</a:t>
            </a:r>
            <a:endParaRPr lang="es-CR" sz="1100"/>
          </a:p>
        </c:rich>
      </c:tx>
      <c:layout>
        <c:manualLayout>
          <c:xMode val="edge"/>
          <c:yMode val="edge"/>
          <c:x val="0.16559821326681992"/>
          <c:y val="6.4814814814814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PFA!$D$23:$F$23</c:f>
              <c:strCache>
                <c:ptCount val="3"/>
                <c:pt idx="0">
                  <c:v>Monto Revisado (DFPP)</c:v>
                </c:pt>
                <c:pt idx="1">
                  <c:v>Monto Reconocido (TSE)</c:v>
                </c:pt>
                <c:pt idx="2">
                  <c:v>Monto Reservado </c:v>
                </c:pt>
              </c:strCache>
            </c:strRef>
          </c:cat>
          <c:val>
            <c:numRef>
              <c:f>PFA!$D$27:$F$27</c:f>
              <c:numCache>
                <c:formatCode>_-* #,##0.00_-;\-* #,##0.00_-;_-* "-"_-;_-@_-</c:formatCode>
                <c:ptCount val="3"/>
                <c:pt idx="0">
                  <c:v>65804065.590000004</c:v>
                </c:pt>
                <c:pt idx="1">
                  <c:v>62147689.460000001</c:v>
                </c:pt>
                <c:pt idx="2">
                  <c:v>453652965.18000001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17-46FA-B7F5-EBEA5C4BA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4665263"/>
        <c:axId val="904667343"/>
        <c:axId val="0"/>
      </c:bar3DChart>
      <c:catAx>
        <c:axId val="904665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904667343"/>
        <c:crosses val="autoZero"/>
        <c:auto val="1"/>
        <c:lblAlgn val="ctr"/>
        <c:lblOffset val="100"/>
        <c:noMultiLvlLbl val="0"/>
      </c:catAx>
      <c:valAx>
        <c:axId val="904667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904665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100" b="1" i="0" baseline="0">
                <a:effectLst/>
              </a:rPr>
              <a:t>Departamento de Financiamiento de Partidos Políticos</a:t>
            </a:r>
            <a:endParaRPr lang="es-CR" sz="1100">
              <a:effectLst/>
            </a:endParaRPr>
          </a:p>
          <a:p>
            <a:pPr algn="ctr">
              <a:defRPr sz="1100"/>
            </a:pPr>
            <a:r>
              <a:rPr lang="es-CR" sz="1100" b="1" i="0" baseline="0">
                <a:effectLst/>
              </a:rPr>
              <a:t>Área de Revisión de Liquidaciones de Gastos</a:t>
            </a:r>
            <a:endParaRPr lang="es-CR" sz="1100">
              <a:effectLst/>
            </a:endParaRPr>
          </a:p>
          <a:p>
            <a:pPr algn="ctr">
              <a:defRPr sz="1100"/>
            </a:pPr>
            <a:r>
              <a:rPr lang="es-CR" sz="1100"/>
              <a:t>Partido</a:t>
            </a:r>
            <a:r>
              <a:rPr lang="es-CR" sz="1100" baseline="0"/>
              <a:t> Renovación Costarricense</a:t>
            </a:r>
          </a:p>
          <a:p>
            <a:pPr algn="ctr">
              <a:defRPr sz="1100"/>
            </a:pPr>
            <a:r>
              <a:rPr lang="es-CR" sz="1100" baseline="0"/>
              <a:t>-II, III, IV trimestre 2014-</a:t>
            </a:r>
            <a:endParaRPr lang="es-CR" sz="1100"/>
          </a:p>
        </c:rich>
      </c:tx>
      <c:layout>
        <c:manualLayout>
          <c:xMode val="edge"/>
          <c:yMode val="edge"/>
          <c:x val="0.19584398831053487"/>
          <c:y val="6.0185185185185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PRC!$D$26:$F$26</c:f>
              <c:strCache>
                <c:ptCount val="3"/>
                <c:pt idx="0">
                  <c:v>Monto Revisado (DFPP)</c:v>
                </c:pt>
                <c:pt idx="1">
                  <c:v>Monto Reconocido (TSE)</c:v>
                </c:pt>
                <c:pt idx="2">
                  <c:v>Monto Reservado </c:v>
                </c:pt>
              </c:strCache>
            </c:strRef>
          </c:cat>
          <c:val>
            <c:numRef>
              <c:f>PRC!$D$27:$F$27</c:f>
              <c:numCache>
                <c:formatCode>_-* #,##0.00_-;\-* #,##0.00_-;_-* "-"_-;_-@_-</c:formatCode>
                <c:ptCount val="3"/>
                <c:pt idx="0">
                  <c:v>45027336.089999996</c:v>
                </c:pt>
                <c:pt idx="1">
                  <c:v>42782250.700000003</c:v>
                </c:pt>
                <c:pt idx="2">
                  <c:v>318860460.28560871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9C-4F8F-9F75-E1E3358C2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4665263"/>
        <c:axId val="904667343"/>
        <c:axId val="0"/>
      </c:bar3DChart>
      <c:catAx>
        <c:axId val="904665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904667343"/>
        <c:crosses val="autoZero"/>
        <c:auto val="1"/>
        <c:lblAlgn val="ctr"/>
        <c:lblOffset val="100"/>
        <c:noMultiLvlLbl val="0"/>
      </c:catAx>
      <c:valAx>
        <c:axId val="904667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904665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100" b="1" i="0" baseline="0">
                <a:effectLst/>
              </a:rPr>
              <a:t>Departamento de Financiamiento de Partidos Políticos</a:t>
            </a:r>
            <a:endParaRPr lang="es-CR" sz="1100">
              <a:effectLst/>
            </a:endParaRPr>
          </a:p>
          <a:p>
            <a:pPr algn="ctr">
              <a:defRPr sz="1100"/>
            </a:pPr>
            <a:r>
              <a:rPr lang="es-CR" sz="1100" b="1" i="0" baseline="0">
                <a:effectLst/>
              </a:rPr>
              <a:t>Área de Revisión de Liquidaciones de Gastos</a:t>
            </a:r>
            <a:endParaRPr lang="es-CR" sz="1100">
              <a:effectLst/>
            </a:endParaRPr>
          </a:p>
          <a:p>
            <a:pPr algn="ctr">
              <a:defRPr sz="1100"/>
            </a:pPr>
            <a:r>
              <a:rPr lang="es-CR" sz="1100"/>
              <a:t>Partido</a:t>
            </a:r>
            <a:r>
              <a:rPr lang="es-CR" sz="1100" baseline="0"/>
              <a:t> Renovación Costarricense</a:t>
            </a:r>
          </a:p>
          <a:p>
            <a:pPr algn="ctr">
              <a:defRPr sz="1100"/>
            </a:pPr>
            <a:r>
              <a:rPr lang="es-CR" sz="1100" baseline="0"/>
              <a:t>-Año 2015-</a:t>
            </a:r>
            <a:endParaRPr lang="es-CR" sz="1100"/>
          </a:p>
        </c:rich>
      </c:tx>
      <c:layout>
        <c:manualLayout>
          <c:xMode val="edge"/>
          <c:yMode val="edge"/>
          <c:x val="0.11713928220169818"/>
          <c:y val="6.01853339761101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PRC!$D$26:$F$26</c:f>
              <c:strCache>
                <c:ptCount val="3"/>
                <c:pt idx="0">
                  <c:v>Monto Revisado (DFPP)</c:v>
                </c:pt>
                <c:pt idx="1">
                  <c:v>Monto Reconocido (TSE)</c:v>
                </c:pt>
                <c:pt idx="2">
                  <c:v>Monto Reservado </c:v>
                </c:pt>
              </c:strCache>
            </c:strRef>
          </c:cat>
          <c:val>
            <c:numRef>
              <c:f>PRC!$D$28:$F$28</c:f>
              <c:numCache>
                <c:formatCode>_-* #,##0.00_-;\-* #,##0.00_-;_-* "-"_-;_-@_-</c:formatCode>
                <c:ptCount val="3"/>
                <c:pt idx="0">
                  <c:v>72714709.219999999</c:v>
                </c:pt>
                <c:pt idx="1">
                  <c:v>70625910.849999994</c:v>
                </c:pt>
                <c:pt idx="2">
                  <c:v>248234549.43560866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82-4A18-BA8C-C496FA38B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4665263"/>
        <c:axId val="904667343"/>
        <c:axId val="0"/>
      </c:bar3DChart>
      <c:catAx>
        <c:axId val="904665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904667343"/>
        <c:crosses val="autoZero"/>
        <c:auto val="1"/>
        <c:lblAlgn val="ctr"/>
        <c:lblOffset val="100"/>
        <c:noMultiLvlLbl val="0"/>
      </c:catAx>
      <c:valAx>
        <c:axId val="904667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904665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image" Target="../media/image1.png"/><Relationship Id="rId4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image" Target="../media/image1.png"/><Relationship Id="rId4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5" Type="http://schemas.openxmlformats.org/officeDocument/2006/relationships/image" Target="../media/image1.png"/><Relationship Id="rId4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image" Target="../media/image1.png"/><Relationship Id="rId4" Type="http://schemas.openxmlformats.org/officeDocument/2006/relationships/chart" Target="../charts/chart1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5" Type="http://schemas.openxmlformats.org/officeDocument/2006/relationships/image" Target="../media/image1.png"/><Relationship Id="rId4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739085</xdr:colOff>
      <xdr:row>0</xdr:row>
      <xdr:rowOff>106078</xdr:rowOff>
    </xdr:from>
    <xdr:to>
      <xdr:col>1</xdr:col>
      <xdr:colOff>1676796</xdr:colOff>
      <xdr:row>4</xdr:row>
      <xdr:rowOff>106774</xdr:rowOff>
    </xdr:to>
    <xdr:pic>
      <xdr:nvPicPr>
        <xdr:cNvPr id="2" name="Imagen 1" descr="logoT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085" y="106078"/>
          <a:ext cx="1701695" cy="992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29158</xdr:colOff>
      <xdr:row>13</xdr:row>
      <xdr:rowOff>86307</xdr:rowOff>
    </xdr:from>
    <xdr:to>
      <xdr:col>14</xdr:col>
      <xdr:colOff>9720</xdr:colOff>
      <xdr:row>28</xdr:row>
      <xdr:rowOff>87475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6535</xdr:colOff>
      <xdr:row>0</xdr:row>
      <xdr:rowOff>142930</xdr:rowOff>
    </xdr:from>
    <xdr:to>
      <xdr:col>2</xdr:col>
      <xdr:colOff>1360714</xdr:colOff>
      <xdr:row>5</xdr:row>
      <xdr:rowOff>150943</xdr:rowOff>
    </xdr:to>
    <xdr:pic>
      <xdr:nvPicPr>
        <xdr:cNvPr id="3" name="Imagen 2" descr="logoTS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647" y="142930"/>
          <a:ext cx="1558286" cy="10382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22</xdr:row>
      <xdr:rowOff>19049</xdr:rowOff>
    </xdr:from>
    <xdr:to>
      <xdr:col>6</xdr:col>
      <xdr:colOff>1028700</xdr:colOff>
      <xdr:row>36</xdr:row>
      <xdr:rowOff>142874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898</xdr:colOff>
      <xdr:row>0</xdr:row>
      <xdr:rowOff>168783</xdr:rowOff>
    </xdr:from>
    <xdr:to>
      <xdr:col>3</xdr:col>
      <xdr:colOff>257175</xdr:colOff>
      <xdr:row>5</xdr:row>
      <xdr:rowOff>123824</xdr:rowOff>
    </xdr:to>
    <xdr:pic>
      <xdr:nvPicPr>
        <xdr:cNvPr id="3" name="Imagen 2" descr="logoTS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898" y="168783"/>
          <a:ext cx="1599302" cy="955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623887</xdr:colOff>
      <xdr:row>28</xdr:row>
      <xdr:rowOff>123825</xdr:rowOff>
    </xdr:from>
    <xdr:to>
      <xdr:col>5</xdr:col>
      <xdr:colOff>147637</xdr:colOff>
      <xdr:row>43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295274</xdr:colOff>
      <xdr:row>28</xdr:row>
      <xdr:rowOff>104775</xdr:rowOff>
    </xdr:from>
    <xdr:to>
      <xdr:col>8</xdr:col>
      <xdr:colOff>171449</xdr:colOff>
      <xdr:row>43</xdr:row>
      <xdr:rowOff>28575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266700</xdr:colOff>
      <xdr:row>28</xdr:row>
      <xdr:rowOff>95250</xdr:rowOff>
    </xdr:from>
    <xdr:to>
      <xdr:col>12</xdr:col>
      <xdr:colOff>314325</xdr:colOff>
      <xdr:row>43</xdr:row>
      <xdr:rowOff>47625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723901</xdr:colOff>
      <xdr:row>0</xdr:row>
      <xdr:rowOff>159258</xdr:rowOff>
    </xdr:from>
    <xdr:to>
      <xdr:col>3</xdr:col>
      <xdr:colOff>104775</xdr:colOff>
      <xdr:row>4</xdr:row>
      <xdr:rowOff>142874</xdr:rowOff>
    </xdr:to>
    <xdr:pic>
      <xdr:nvPicPr>
        <xdr:cNvPr id="5" name="Imagen 4" descr="logoTS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1" y="159258"/>
          <a:ext cx="1762124" cy="974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700087</xdr:colOff>
      <xdr:row>29</xdr:row>
      <xdr:rowOff>0</xdr:rowOff>
    </xdr:from>
    <xdr:to>
      <xdr:col>5</xdr:col>
      <xdr:colOff>985837</xdr:colOff>
      <xdr:row>43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1562098</xdr:colOff>
      <xdr:row>29</xdr:row>
      <xdr:rowOff>47626</xdr:rowOff>
    </xdr:from>
    <xdr:to>
      <xdr:col>8</xdr:col>
      <xdr:colOff>1523999</xdr:colOff>
      <xdr:row>43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752475</xdr:colOff>
      <xdr:row>45</xdr:row>
      <xdr:rowOff>76200</xdr:rowOff>
    </xdr:from>
    <xdr:to>
      <xdr:col>5</xdr:col>
      <xdr:colOff>1104900</xdr:colOff>
      <xdr:row>59</xdr:row>
      <xdr:rowOff>152400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1514475</xdr:colOff>
      <xdr:row>45</xdr:row>
      <xdr:rowOff>66675</xdr:rowOff>
    </xdr:from>
    <xdr:to>
      <xdr:col>9</xdr:col>
      <xdr:colOff>19050</xdr:colOff>
      <xdr:row>59</xdr:row>
      <xdr:rowOff>142875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898</xdr:colOff>
      <xdr:row>0</xdr:row>
      <xdr:rowOff>130683</xdr:rowOff>
    </xdr:from>
    <xdr:to>
      <xdr:col>3</xdr:col>
      <xdr:colOff>19049</xdr:colOff>
      <xdr:row>4</xdr:row>
      <xdr:rowOff>133349</xdr:rowOff>
    </xdr:to>
    <xdr:pic>
      <xdr:nvPicPr>
        <xdr:cNvPr id="6" name="Imagen 5" descr="logoTS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898" y="130683"/>
          <a:ext cx="1637401" cy="993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700087</xdr:colOff>
      <xdr:row>32</xdr:row>
      <xdr:rowOff>0</xdr:rowOff>
    </xdr:from>
    <xdr:to>
      <xdr:col>5</xdr:col>
      <xdr:colOff>985837</xdr:colOff>
      <xdr:row>46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1562099</xdr:colOff>
      <xdr:row>31</xdr:row>
      <xdr:rowOff>133350</xdr:rowOff>
    </xdr:from>
    <xdr:to>
      <xdr:col>9</xdr:col>
      <xdr:colOff>419100</xdr:colOff>
      <xdr:row>46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723900</xdr:colOff>
      <xdr:row>47</xdr:row>
      <xdr:rowOff>133350</xdr:rowOff>
    </xdr:from>
    <xdr:to>
      <xdr:col>5</xdr:col>
      <xdr:colOff>1000125</xdr:colOff>
      <xdr:row>62</xdr:row>
      <xdr:rowOff>19050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47</xdr:row>
      <xdr:rowOff>171450</xdr:rowOff>
    </xdr:from>
    <xdr:to>
      <xdr:col>9</xdr:col>
      <xdr:colOff>381000</xdr:colOff>
      <xdr:row>62</xdr:row>
      <xdr:rowOff>57150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899</xdr:colOff>
      <xdr:row>0</xdr:row>
      <xdr:rowOff>149733</xdr:rowOff>
    </xdr:from>
    <xdr:to>
      <xdr:col>3</xdr:col>
      <xdr:colOff>142875</xdr:colOff>
      <xdr:row>4</xdr:row>
      <xdr:rowOff>133349</xdr:rowOff>
    </xdr:to>
    <xdr:pic>
      <xdr:nvPicPr>
        <xdr:cNvPr id="6" name="Imagen 5" descr="logoTS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899" y="149733"/>
          <a:ext cx="1761226" cy="974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700087</xdr:colOff>
      <xdr:row>29</xdr:row>
      <xdr:rowOff>0</xdr:rowOff>
    </xdr:from>
    <xdr:to>
      <xdr:col>5</xdr:col>
      <xdr:colOff>985837</xdr:colOff>
      <xdr:row>43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</xdr:colOff>
      <xdr:row>29</xdr:row>
      <xdr:rowOff>19049</xdr:rowOff>
    </xdr:from>
    <xdr:to>
      <xdr:col>9</xdr:col>
      <xdr:colOff>228600</xdr:colOff>
      <xdr:row>43</xdr:row>
      <xdr:rowOff>66675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742950</xdr:colOff>
      <xdr:row>44</xdr:row>
      <xdr:rowOff>57150</xdr:rowOff>
    </xdr:from>
    <xdr:to>
      <xdr:col>5</xdr:col>
      <xdr:colOff>990600</xdr:colOff>
      <xdr:row>58</xdr:row>
      <xdr:rowOff>133350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9525</xdr:colOff>
      <xdr:row>44</xdr:row>
      <xdr:rowOff>57150</xdr:rowOff>
    </xdr:from>
    <xdr:to>
      <xdr:col>9</xdr:col>
      <xdr:colOff>247650</xdr:colOff>
      <xdr:row>58</xdr:row>
      <xdr:rowOff>133350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724799</xdr:colOff>
      <xdr:row>0</xdr:row>
      <xdr:rowOff>149734</xdr:rowOff>
    </xdr:from>
    <xdr:to>
      <xdr:col>3</xdr:col>
      <xdr:colOff>104775</xdr:colOff>
      <xdr:row>4</xdr:row>
      <xdr:rowOff>142875</xdr:rowOff>
    </xdr:to>
    <xdr:pic>
      <xdr:nvPicPr>
        <xdr:cNvPr id="6" name="Imagen 5" descr="logoTS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799" y="149734"/>
          <a:ext cx="1761226" cy="983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700087</xdr:colOff>
      <xdr:row>32</xdr:row>
      <xdr:rowOff>0</xdr:rowOff>
    </xdr:from>
    <xdr:to>
      <xdr:col>5</xdr:col>
      <xdr:colOff>985837</xdr:colOff>
      <xdr:row>46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1562100</xdr:colOff>
      <xdr:row>32</xdr:row>
      <xdr:rowOff>0</xdr:rowOff>
    </xdr:from>
    <xdr:to>
      <xdr:col>8</xdr:col>
      <xdr:colOff>1504950</xdr:colOff>
      <xdr:row>46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9525</xdr:colOff>
      <xdr:row>48</xdr:row>
      <xdr:rowOff>19050</xdr:rowOff>
    </xdr:from>
    <xdr:to>
      <xdr:col>5</xdr:col>
      <xdr:colOff>942975</xdr:colOff>
      <xdr:row>63</xdr:row>
      <xdr:rowOff>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</xdr:colOff>
      <xdr:row>47</xdr:row>
      <xdr:rowOff>180975</xdr:rowOff>
    </xdr:from>
    <xdr:to>
      <xdr:col>8</xdr:col>
      <xdr:colOff>1466850</xdr:colOff>
      <xdr:row>62</xdr:row>
      <xdr:rowOff>180975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743848</xdr:colOff>
      <xdr:row>0</xdr:row>
      <xdr:rowOff>149733</xdr:rowOff>
    </xdr:from>
    <xdr:to>
      <xdr:col>2</xdr:col>
      <xdr:colOff>857249</xdr:colOff>
      <xdr:row>4</xdr:row>
      <xdr:rowOff>146487</xdr:rowOff>
    </xdr:to>
    <xdr:pic>
      <xdr:nvPicPr>
        <xdr:cNvPr id="6" name="Imagen 5" descr="logoTS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848" y="149733"/>
          <a:ext cx="1637401" cy="987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700087</xdr:colOff>
      <xdr:row>28</xdr:row>
      <xdr:rowOff>0</xdr:rowOff>
    </xdr:from>
    <xdr:to>
      <xdr:col>5</xdr:col>
      <xdr:colOff>985837</xdr:colOff>
      <xdr:row>42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1562100</xdr:colOff>
      <xdr:row>28</xdr:row>
      <xdr:rowOff>0</xdr:rowOff>
    </xdr:from>
    <xdr:to>
      <xdr:col>9</xdr:col>
      <xdr:colOff>28575</xdr:colOff>
      <xdr:row>42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733425</xdr:colOff>
      <xdr:row>43</xdr:row>
      <xdr:rowOff>9525</xdr:rowOff>
    </xdr:from>
    <xdr:to>
      <xdr:col>5</xdr:col>
      <xdr:colOff>962025</xdr:colOff>
      <xdr:row>57</xdr:row>
      <xdr:rowOff>85725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29474</xdr:colOff>
      <xdr:row>0</xdr:row>
      <xdr:rowOff>168784</xdr:rowOff>
    </xdr:from>
    <xdr:to>
      <xdr:col>2</xdr:col>
      <xdr:colOff>790575</xdr:colOff>
      <xdr:row>4</xdr:row>
      <xdr:rowOff>161925</xdr:rowOff>
    </xdr:to>
    <xdr:pic>
      <xdr:nvPicPr>
        <xdr:cNvPr id="5" name="Imagen 4" descr="logoTS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474" y="168784"/>
          <a:ext cx="1523101" cy="983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23</xdr:row>
      <xdr:rowOff>180975</xdr:rowOff>
    </xdr:from>
    <xdr:to>
      <xdr:col>5</xdr:col>
      <xdr:colOff>1162050</xdr:colOff>
      <xdr:row>39</xdr:row>
      <xdr:rowOff>38100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1562100</xdr:colOff>
      <xdr:row>23</xdr:row>
      <xdr:rowOff>180975</xdr:rowOff>
    </xdr:from>
    <xdr:to>
      <xdr:col>9</xdr:col>
      <xdr:colOff>752475</xdr:colOff>
      <xdr:row>39</xdr:row>
      <xdr:rowOff>38100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58048</xdr:colOff>
      <xdr:row>0</xdr:row>
      <xdr:rowOff>149734</xdr:rowOff>
    </xdr:from>
    <xdr:to>
      <xdr:col>3</xdr:col>
      <xdr:colOff>76199</xdr:colOff>
      <xdr:row>4</xdr:row>
      <xdr:rowOff>123825</xdr:rowOff>
    </xdr:to>
    <xdr:pic>
      <xdr:nvPicPr>
        <xdr:cNvPr id="4" name="Imagen 3" descr="logoTS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048" y="149734"/>
          <a:ext cx="1637401" cy="964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29</xdr:row>
      <xdr:rowOff>180975</xdr:rowOff>
    </xdr:from>
    <xdr:to>
      <xdr:col>5</xdr:col>
      <xdr:colOff>495300</xdr:colOff>
      <xdr:row>44</xdr:row>
      <xdr:rowOff>66675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704849</xdr:colOff>
      <xdr:row>29</xdr:row>
      <xdr:rowOff>180974</xdr:rowOff>
    </xdr:from>
    <xdr:to>
      <xdr:col>9</xdr:col>
      <xdr:colOff>209549</xdr:colOff>
      <xdr:row>44</xdr:row>
      <xdr:rowOff>133349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257175</xdr:colOff>
      <xdr:row>46</xdr:row>
      <xdr:rowOff>0</xdr:rowOff>
    </xdr:from>
    <xdr:to>
      <xdr:col>5</xdr:col>
      <xdr:colOff>419100</xdr:colOff>
      <xdr:row>60</xdr:row>
      <xdr:rowOff>57150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704850</xdr:colOff>
      <xdr:row>46</xdr:row>
      <xdr:rowOff>85725</xdr:rowOff>
    </xdr:from>
    <xdr:to>
      <xdr:col>9</xdr:col>
      <xdr:colOff>219075</xdr:colOff>
      <xdr:row>60</xdr:row>
      <xdr:rowOff>66675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734325</xdr:colOff>
      <xdr:row>1</xdr:row>
      <xdr:rowOff>6858</xdr:rowOff>
    </xdr:from>
    <xdr:to>
      <xdr:col>2</xdr:col>
      <xdr:colOff>838201</xdr:colOff>
      <xdr:row>4</xdr:row>
      <xdr:rowOff>161924</xdr:rowOff>
    </xdr:to>
    <xdr:pic>
      <xdr:nvPicPr>
        <xdr:cNvPr id="10" name="Imagen 9" descr="logoTS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25" y="197358"/>
          <a:ext cx="1627876" cy="955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se.go.cr/juris/electorales/4558-E10-2016.html?zoom_highlight=4558-E10-2016" TargetMode="External"/><Relationship Id="rId21" Type="http://schemas.openxmlformats.org/officeDocument/2006/relationships/hyperlink" Target="http://www.tse.go.cr/juris/relevantes/5166-E10-2014.html?zoom_highlight=5166-E10-2014" TargetMode="External"/><Relationship Id="rId42" Type="http://schemas.openxmlformats.org/officeDocument/2006/relationships/hyperlink" Target="http://www.tse.go.cr/juris/electorales/7589-E10-2015.html?zoom_highlight=7589-E10-2015" TargetMode="External"/><Relationship Id="rId47" Type="http://schemas.openxmlformats.org/officeDocument/2006/relationships/hyperlink" Target="http://www.tse.go.cr/juris/electorales/1960-E10-2016.html?zoom_highlight=1960-E10-2016" TargetMode="External"/><Relationship Id="rId63" Type="http://schemas.openxmlformats.org/officeDocument/2006/relationships/hyperlink" Target="http://www.tse.go.cr/juris/electorales/4993-E10-2015.html?zoom_highlight=4993-E10-2015" TargetMode="External"/><Relationship Id="rId68" Type="http://schemas.openxmlformats.org/officeDocument/2006/relationships/hyperlink" Target="http://www.tse.go.cr/juris/electorales/8081-E10-2015.html?zoom_highlight=8081-E10-2015" TargetMode="External"/><Relationship Id="rId16" Type="http://schemas.openxmlformats.org/officeDocument/2006/relationships/hyperlink" Target="http://www.tse.go.cr/juris/electorales/0749-E10-2015.html?zoom_highlight=DGRE-051-2015" TargetMode="External"/><Relationship Id="rId11" Type="http://schemas.openxmlformats.org/officeDocument/2006/relationships/hyperlink" Target="http://www.tse.go.cr/juris/electorales/1014-E10-2015.html?zoom_highlight=1014-E10-2015" TargetMode="External"/><Relationship Id="rId32" Type="http://schemas.openxmlformats.org/officeDocument/2006/relationships/hyperlink" Target="http://www.tse.go.cr/juris/electorales/3609-E10-2016.html?zoom_highlight=3609-E10-2016" TargetMode="External"/><Relationship Id="rId37" Type="http://schemas.openxmlformats.org/officeDocument/2006/relationships/hyperlink" Target="http://www.tse.go.cr/juris/electorales/6179-E10-2015.html?zoom_highlight=6179-E10-2015" TargetMode="External"/><Relationship Id="rId53" Type="http://schemas.openxmlformats.org/officeDocument/2006/relationships/hyperlink" Target="http://www.tse.go.cr/juris/electorales/3442-E10-2016.html?zoom_highlight=3442-E10-2016" TargetMode="External"/><Relationship Id="rId58" Type="http://schemas.openxmlformats.org/officeDocument/2006/relationships/hyperlink" Target="http://www.tse.go.cr/juris/electorales/1089-E10-2017.html?zoom_highlight=1089-E10-2017" TargetMode="External"/><Relationship Id="rId74" Type="http://schemas.openxmlformats.org/officeDocument/2006/relationships/hyperlink" Target="http://www.tse.go.cr/juris/electorales/1208-E10-2017.html?zoom_highlight=1208-E10-2017" TargetMode="External"/><Relationship Id="rId79" Type="http://schemas.openxmlformats.org/officeDocument/2006/relationships/hyperlink" Target="http://www.tse.go.cr/juris/electorales/6330-E10-2017.html?zoom_highlight=6330-E10-2017" TargetMode="External"/><Relationship Id="rId5" Type="http://schemas.openxmlformats.org/officeDocument/2006/relationships/hyperlink" Target="http://www.tse.go.cr/juris/electorales/2861-E10-2017.html?zoom_highlight=2861-E10-2017" TargetMode="External"/><Relationship Id="rId61" Type="http://schemas.openxmlformats.org/officeDocument/2006/relationships/hyperlink" Target="http://www.tse.go.cr/juris/electorales/2793-E10-2016.html?zoom_highlight=2793-E10-2016" TargetMode="External"/><Relationship Id="rId19" Type="http://schemas.openxmlformats.org/officeDocument/2006/relationships/hyperlink" Target="http://www.tse.go.cr/juris/electorales/8413-E10-2016.html?zoom_highlight=8413-E10-2016" TargetMode="External"/><Relationship Id="rId14" Type="http://schemas.openxmlformats.org/officeDocument/2006/relationships/hyperlink" Target="http://www.tse.go.cr/juris/electorales/2756-E10-2017.html?zoom_highlight=2756-E10-2017" TargetMode="External"/><Relationship Id="rId22" Type="http://schemas.openxmlformats.org/officeDocument/2006/relationships/hyperlink" Target="http://www.tse.go.cr/juris/electorales/1556-E10-2015.html?zoom_highlight=1556-E10-2015" TargetMode="External"/><Relationship Id="rId27" Type="http://schemas.openxmlformats.org/officeDocument/2006/relationships/hyperlink" Target="http://www.tse.go.cr/juris/electorales/7176-E10-2016.html?zoom_highlight=7176-E10-2016" TargetMode="External"/><Relationship Id="rId30" Type="http://schemas.openxmlformats.org/officeDocument/2006/relationships/hyperlink" Target="http://www.tse.go.cr/juris/electorales/1127-E10-2015.html?zoom_highlight=1127-E10-2015" TargetMode="External"/><Relationship Id="rId35" Type="http://schemas.openxmlformats.org/officeDocument/2006/relationships/hyperlink" Target="http://www.tse.go.cr/juris/electorales/4985-E10-2015.html?zoom_highlight=octubre-diciembre+2015" TargetMode="External"/><Relationship Id="rId43" Type="http://schemas.openxmlformats.org/officeDocument/2006/relationships/hyperlink" Target="http://www.tse.go.cr/juris/electorales/1432-E10-2016.html?zoom_highlight=1432-E10-2016" TargetMode="External"/><Relationship Id="rId48" Type="http://schemas.openxmlformats.org/officeDocument/2006/relationships/hyperlink" Target="http://www.tse.go.cr/juris/electorales/2169-E10-2016.html?zoom_highlight=2169-E10-2016" TargetMode="External"/><Relationship Id="rId56" Type="http://schemas.openxmlformats.org/officeDocument/2006/relationships/hyperlink" Target="http://www.tse.go.cr/juris/electorales/0730-E10-2016.html?zoom_highlight=0730-E10-2016" TargetMode="External"/><Relationship Id="rId64" Type="http://schemas.openxmlformats.org/officeDocument/2006/relationships/hyperlink" Target="http://www.tse.go.cr/juris/electorales/8193-E10-2015.html?zoom_highlight=8193-E10-2015" TargetMode="External"/><Relationship Id="rId69" Type="http://schemas.openxmlformats.org/officeDocument/2006/relationships/hyperlink" Target="http://www.tse.go.cr/juris/electorales/1355-E10-2016.html?zoom_highlight=1355-E10-2016" TargetMode="External"/><Relationship Id="rId77" Type="http://schemas.openxmlformats.org/officeDocument/2006/relationships/hyperlink" Target="http://www.tse.go.cr/juris/electorales/6458-E10-2017.html?zoom_highlight=6458-E10-2017" TargetMode="External"/><Relationship Id="rId8" Type="http://schemas.openxmlformats.org/officeDocument/2006/relationships/hyperlink" Target="http://www.tse.go.cr/juris/electorales/6885-E10-2015.html?zoom_highlight=6885-E10-2015" TargetMode="External"/><Relationship Id="rId51" Type="http://schemas.openxmlformats.org/officeDocument/2006/relationships/hyperlink" Target="http://www.tse.go.cr/juris/electorales/5817-E10-2017.html?zoom_highlight=5817-E10-2017" TargetMode="External"/><Relationship Id="rId72" Type="http://schemas.openxmlformats.org/officeDocument/2006/relationships/hyperlink" Target="http://www.tse.go.cr/juris/electorales/1100-E10-2017.html?zoom_highlight=1100-E10-2017" TargetMode="External"/><Relationship Id="rId80" Type="http://schemas.openxmlformats.org/officeDocument/2006/relationships/printerSettings" Target="../printerSettings/printerSettings1.bin"/><Relationship Id="rId3" Type="http://schemas.openxmlformats.org/officeDocument/2006/relationships/hyperlink" Target="http://www.tse.go.cr/juris/electorales/6980-E10-2016.html?zoom_highlight=6980-E10-2016" TargetMode="External"/><Relationship Id="rId12" Type="http://schemas.openxmlformats.org/officeDocument/2006/relationships/hyperlink" Target="http://www.tse.go.cr/juris/electorales/4984-E10-2015.html?zoom_highlight=frente+amplio+liquidaci%F3n+2014" TargetMode="External"/><Relationship Id="rId17" Type="http://schemas.openxmlformats.org/officeDocument/2006/relationships/hyperlink" Target="http://www.tse.go.cr/juris/electorales/7168-E10-2016.html?zoom_highlight=7168-E10-2016" TargetMode="External"/><Relationship Id="rId25" Type="http://schemas.openxmlformats.org/officeDocument/2006/relationships/hyperlink" Target="http://www.tse.go.cr/juris/electorales/1602-E10-2016.html?zoom_highlight=7593-E10-2015" TargetMode="External"/><Relationship Id="rId33" Type="http://schemas.openxmlformats.org/officeDocument/2006/relationships/hyperlink" Target="http://www.tse.go.cr/juris/electorales/4426-E10-2015.html?zoom_highlight=4426-E10-2015" TargetMode="External"/><Relationship Id="rId38" Type="http://schemas.openxmlformats.org/officeDocument/2006/relationships/hyperlink" Target="http://www.tse.go.cr/juris/electorales/1754-E10-2016.html?zoom_highlight=1754-E10-2016" TargetMode="External"/><Relationship Id="rId46" Type="http://schemas.openxmlformats.org/officeDocument/2006/relationships/hyperlink" Target="http://www.tse.go.cr/juris/electorales/4680-E10-2017.html?zoom_highlight=4680-E10-2017" TargetMode="External"/><Relationship Id="rId59" Type="http://schemas.openxmlformats.org/officeDocument/2006/relationships/hyperlink" Target="http://www.tse.go.cr/juris/electorales/4523-E10-2017.html?zoom_highlight=4523-E10-2017" TargetMode="External"/><Relationship Id="rId67" Type="http://schemas.openxmlformats.org/officeDocument/2006/relationships/hyperlink" Target="http://www.tse.go.cr/juris/electorales/7587-E10-2015.html?zoom_highlight=7587-E10-2015" TargetMode="External"/><Relationship Id="rId20" Type="http://schemas.openxmlformats.org/officeDocument/2006/relationships/hyperlink" Target="http://www.tse.go.cr/juris/relevantes/2045-E10-2015.html?zoom_highlight=octubre-diciembre+2015" TargetMode="External"/><Relationship Id="rId41" Type="http://schemas.openxmlformats.org/officeDocument/2006/relationships/hyperlink" Target="http://www.tse.go.cr/juris/electorales/2537-E10-2017.html?zoom_highlight=2537-E10-2017" TargetMode="External"/><Relationship Id="rId54" Type="http://schemas.openxmlformats.org/officeDocument/2006/relationships/hyperlink" Target="http://www.tse.go.cr/juris/electorales/0474-E10-2017.html?zoom_highlight=0474-E10-2017" TargetMode="External"/><Relationship Id="rId62" Type="http://schemas.openxmlformats.org/officeDocument/2006/relationships/hyperlink" Target="http://www.tse.go.cr/juris/electorales/5064-E10-2017.html?zoom_highlight=5064-E10-2017" TargetMode="External"/><Relationship Id="rId70" Type="http://schemas.openxmlformats.org/officeDocument/2006/relationships/hyperlink" Target="http://www.tse.go.cr/juris/electorales/5813-E10-2017.html?zoom_highlight=5813-E10-2017" TargetMode="External"/><Relationship Id="rId75" Type="http://schemas.openxmlformats.org/officeDocument/2006/relationships/hyperlink" Target="http://www.tse.go.cr/juris/electorales/4204-E10-2017.html?zoom_highlight=4204-E10-2017" TargetMode="External"/><Relationship Id="rId1" Type="http://schemas.openxmlformats.org/officeDocument/2006/relationships/hyperlink" Target="http://www.tse.go.cr/juris/electorales/2407-E10-2015.html?zoom_highlight=octubre-diciembre+2015" TargetMode="External"/><Relationship Id="rId6" Type="http://schemas.openxmlformats.org/officeDocument/2006/relationships/hyperlink" Target="http://www.tse.go.cr/juris/electorales/1456-E10-2015.html?zoom_highlight=1456-E10-2015" TargetMode="External"/><Relationship Id="rId15" Type="http://schemas.openxmlformats.org/officeDocument/2006/relationships/hyperlink" Target="http://www.tse.go.cr/juris/relevantes/2816-E10-2015.html?zoom_highlight=octubre-diciembre+2015" TargetMode="External"/><Relationship Id="rId23" Type="http://schemas.openxmlformats.org/officeDocument/2006/relationships/hyperlink" Target="http://www.tse.go.cr/juris/electorales/4576-E10-2015.html?zoom_highlight=2045-E10-2015" TargetMode="External"/><Relationship Id="rId28" Type="http://schemas.openxmlformats.org/officeDocument/2006/relationships/hyperlink" Target="http://www.tse.go.cr/juris/electorales/1088-E10-2017.html?zoom_highlight=1088-E10-2017" TargetMode="External"/><Relationship Id="rId36" Type="http://schemas.openxmlformats.org/officeDocument/2006/relationships/hyperlink" Target="http://www.tse.go.cr/juris/electorales/7166-E10-2015.html?zoom_highlight=octubre-diciembre+2015" TargetMode="External"/><Relationship Id="rId49" Type="http://schemas.openxmlformats.org/officeDocument/2006/relationships/hyperlink" Target="http://www.tse.go.cr/juris/electorales/1663-E10-2017.html?zoom_highlight=1663-E10-2017" TargetMode="External"/><Relationship Id="rId57" Type="http://schemas.openxmlformats.org/officeDocument/2006/relationships/hyperlink" Target="http://www.tse.go.cr/juris/electorales/8206-E10-2016.html?zoom_highlight=8206-E10-2016" TargetMode="External"/><Relationship Id="rId10" Type="http://schemas.openxmlformats.org/officeDocument/2006/relationships/hyperlink" Target="http://www.tse.go.cr/juris/electorales/5000-E10-2014.html?zoom_highlight=5000-E10-2014" TargetMode="External"/><Relationship Id="rId31" Type="http://schemas.openxmlformats.org/officeDocument/2006/relationships/hyperlink" Target="http://www.tse.go.cr/juris/electorales/5342-E10-2014.html?zoom_highlight=DFPP-IT-PUSC-06-2014" TargetMode="External"/><Relationship Id="rId44" Type="http://schemas.openxmlformats.org/officeDocument/2006/relationships/hyperlink" Target="http://www.tse.go.cr/juris/electorales/1876-E10-2017.html?zoom_highlight=1876-E10-2017" TargetMode="External"/><Relationship Id="rId52" Type="http://schemas.openxmlformats.org/officeDocument/2006/relationships/hyperlink" Target="http://www.tse.go.cr/juris/electorales/7732-E10-2015.html?zoom_highlight=7732-E10-2015" TargetMode="External"/><Relationship Id="rId60" Type="http://schemas.openxmlformats.org/officeDocument/2006/relationships/hyperlink" Target="http://www.tse.go.cr/juris/electorales/0638-E10-2017.html?zoom_highlight=0638-E10-2017" TargetMode="External"/><Relationship Id="rId65" Type="http://schemas.openxmlformats.org/officeDocument/2006/relationships/hyperlink" Target="http://www.tse.go.cr/juris/electorales/1664-E10-2017.html?zoom_highlight=1664-E10-2017" TargetMode="External"/><Relationship Id="rId73" Type="http://schemas.openxmlformats.org/officeDocument/2006/relationships/hyperlink" Target="http://www.tse.go.cr/juris/electorales/1662-E10-2017.html?zoom_highlight=1662-E10-2017" TargetMode="External"/><Relationship Id="rId78" Type="http://schemas.openxmlformats.org/officeDocument/2006/relationships/hyperlink" Target="http://www.tse.go.cr/juris/electorales/5535-E10-2017.html?zoom_highlight=5535-E10-2017" TargetMode="External"/><Relationship Id="rId81" Type="http://schemas.openxmlformats.org/officeDocument/2006/relationships/drawing" Target="../drawings/drawing1.xml"/><Relationship Id="rId4" Type="http://schemas.openxmlformats.org/officeDocument/2006/relationships/hyperlink" Target="http://www.tse.go.cr/juris/electorales/0476-E10-2017.html?zoom_highlight=476-E10-2017" TargetMode="External"/><Relationship Id="rId9" Type="http://schemas.openxmlformats.org/officeDocument/2006/relationships/hyperlink" Target="http://www.tse.go.cr/juris/electorales/4385-E10-2016.html?zoom_highlight=4385-E10-2016" TargetMode="External"/><Relationship Id="rId13" Type="http://schemas.openxmlformats.org/officeDocument/2006/relationships/hyperlink" Target="http://www.tse.go.cr/juris/electorales/7431-E10-2015.html?zoom_highlight=4984-E10-2015" TargetMode="External"/><Relationship Id="rId18" Type="http://schemas.openxmlformats.org/officeDocument/2006/relationships/hyperlink" Target="http://www.tse.go.cr/juris/relevantes/2340-E10-2015.html?zoom_highlight=liquidaci%F3n+movimiento+libertario+2014" TargetMode="External"/><Relationship Id="rId39" Type="http://schemas.openxmlformats.org/officeDocument/2006/relationships/hyperlink" Target="http://www.tse.go.cr/juris/electorales/3873-E10-2016.html?zoom_highlight=3873-E10-2016" TargetMode="External"/><Relationship Id="rId34" Type="http://schemas.openxmlformats.org/officeDocument/2006/relationships/hyperlink" Target="http://www.tse.go.cr/juris/electorales/4772-E10-2016.html?zoom_highlight=4772-E10-2016" TargetMode="External"/><Relationship Id="rId50" Type="http://schemas.openxmlformats.org/officeDocument/2006/relationships/hyperlink" Target="http://www.tse.go.cr/juris/electorales/4333-E10-2017.html?zoom_highlight=4333-E10-2017" TargetMode="External"/><Relationship Id="rId55" Type="http://schemas.openxmlformats.org/officeDocument/2006/relationships/hyperlink" Target="http://www.tse.go.cr/juris/electorales/8292-E10-2015.html?zoom_highlight=8292-E10-2015" TargetMode="External"/><Relationship Id="rId76" Type="http://schemas.openxmlformats.org/officeDocument/2006/relationships/hyperlink" Target="http://www.tse.go.cr/juris/electorales/6262-E10-2017.html?zoom_highlight=6262-E10-2017" TargetMode="External"/><Relationship Id="rId7" Type="http://schemas.openxmlformats.org/officeDocument/2006/relationships/hyperlink" Target="http://www.tse.go.cr/juris/electorales/4461-E10-2015.html?zoom_highlight=4461-E10-2015" TargetMode="External"/><Relationship Id="rId71" Type="http://schemas.openxmlformats.org/officeDocument/2006/relationships/hyperlink" Target="http://www.tse.go.cr/juris/electorales/0579-E10-2017.html?zoom_highlight=0579-E10-2017" TargetMode="External"/><Relationship Id="rId2" Type="http://schemas.openxmlformats.org/officeDocument/2006/relationships/hyperlink" Target="http://www.tse.go.cr/juris/electorales/5859-E10-2016.html?zoom_highlight=5859-E10-2016" TargetMode="External"/><Relationship Id="rId29" Type="http://schemas.openxmlformats.org/officeDocument/2006/relationships/hyperlink" Target="http://www.tse.go.cr/juris/electorales/2633-E10-2017.html?zoom_highlight=2633-E10-2017" TargetMode="External"/><Relationship Id="rId24" Type="http://schemas.openxmlformats.org/officeDocument/2006/relationships/hyperlink" Target="http://www.tse.go.cr/juris/electorales/7593-E10-2015.html?zoom_highlight=7593-E10-2015" TargetMode="External"/><Relationship Id="rId40" Type="http://schemas.openxmlformats.org/officeDocument/2006/relationships/hyperlink" Target="http://www.tse.go.cr/juris/electorales/0341-E10-2017.html?zoom_highlight=0341-E10-2017" TargetMode="External"/><Relationship Id="rId45" Type="http://schemas.openxmlformats.org/officeDocument/2006/relationships/hyperlink" Target="http://www.tse.go.cr/juris/electorales/4713-E10-2017.html?zoom_highlight=4713-E10-2017" TargetMode="External"/><Relationship Id="rId66" Type="http://schemas.openxmlformats.org/officeDocument/2006/relationships/hyperlink" Target="http://www.tse.go.cr/juris/electorales/2599-E10-2017.html?zoom_highlight=2599-E10-2017" TargetMode="Externa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se.go.cr/juris/relevantes/5226-E10-2016.html?zoom_highlight=5226-E10-2016" TargetMode="External"/><Relationship Id="rId18" Type="http://schemas.openxmlformats.org/officeDocument/2006/relationships/hyperlink" Target="http://www.tse.go.cr/juris/electorales/1449-E10-2017.html?zoom_highlight=1449-E10-2017" TargetMode="External"/><Relationship Id="rId26" Type="http://schemas.openxmlformats.org/officeDocument/2006/relationships/hyperlink" Target="http://www.tse.go.cr/juris/electorales/6809-E10-2016.html?zoom_highlight=6809-E10-2016" TargetMode="External"/><Relationship Id="rId39" Type="http://schemas.openxmlformats.org/officeDocument/2006/relationships/hyperlink" Target="http://www.tse.go.cr/juris/electorales/3404-E10-2017.html?zoom_highlight=3404-E10-2017" TargetMode="External"/><Relationship Id="rId21" Type="http://schemas.openxmlformats.org/officeDocument/2006/relationships/hyperlink" Target="http://www.tse.go.cr/juris/electorales/0339-E10-2017.html?zoom_highlight=0339-E10-2017" TargetMode="External"/><Relationship Id="rId34" Type="http://schemas.openxmlformats.org/officeDocument/2006/relationships/hyperlink" Target="http://www.tse.go.cr/juris/electorales/6139-E10-2016.html?zoom_highlight=6139-E10-2016" TargetMode="External"/><Relationship Id="rId42" Type="http://schemas.openxmlformats.org/officeDocument/2006/relationships/hyperlink" Target="http://www.tse.go.cr/juris/electorales/1298-E10-2017.html?zoom_highlight=1298-E10-2017" TargetMode="External"/><Relationship Id="rId7" Type="http://schemas.openxmlformats.org/officeDocument/2006/relationships/hyperlink" Target="http://www.tse.go.cr/juris/electorales/8046-E10-2016.html?zoom_highlight=8046-E10-2016" TargetMode="External"/><Relationship Id="rId2" Type="http://schemas.openxmlformats.org/officeDocument/2006/relationships/hyperlink" Target="http://www.tse.go.cr/juris/relevantes/4874-E10-2016.html?zoom_highlight=4874-E10-2016" TargetMode="External"/><Relationship Id="rId16" Type="http://schemas.openxmlformats.org/officeDocument/2006/relationships/hyperlink" Target="http://www.tse.go.cr/juris/electorales/0340-E10-2017.html?zoom_highlight=0340-E10-2017" TargetMode="External"/><Relationship Id="rId29" Type="http://schemas.openxmlformats.org/officeDocument/2006/relationships/hyperlink" Target="http://www.tse.go.cr/juris/electorales/0535-E10-2017.html?zoom_highlight=535-E10-2017" TargetMode="External"/><Relationship Id="rId1" Type="http://schemas.openxmlformats.org/officeDocument/2006/relationships/hyperlink" Target="http://www.tse.go.cr/juris/electorales/8453-E10-2016.html?zoom_highlight=8453-E10-2016" TargetMode="External"/><Relationship Id="rId6" Type="http://schemas.openxmlformats.org/officeDocument/2006/relationships/hyperlink" Target="http://www.tse.go.cr/juris/relevantes/4950-E10-2016.html?zoom_highlight=4950-E10-2016" TargetMode="External"/><Relationship Id="rId11" Type="http://schemas.openxmlformats.org/officeDocument/2006/relationships/hyperlink" Target="http://www.tse.go.cr/juris/electorales/6612-E10-2016.html?zoom_highlight=6612-E10-2016" TargetMode="External"/><Relationship Id="rId24" Type="http://schemas.openxmlformats.org/officeDocument/2006/relationships/hyperlink" Target="http://www.tse.go.cr/juris/electorales/5019-E10-2016.html?zoom_highlight=5019-E10-2016" TargetMode="External"/><Relationship Id="rId32" Type="http://schemas.openxmlformats.org/officeDocument/2006/relationships/hyperlink" Target="http://www.tse.go.cr/juris/electorales/1619-E10-2017.html?zoom_highlight=1619-E10-2017" TargetMode="External"/><Relationship Id="rId37" Type="http://schemas.openxmlformats.org/officeDocument/2006/relationships/hyperlink" Target="http://www.tse.go.cr/juris/electorales/2452-E10-2017.html?zoom_highlight=2452-E10-2017" TargetMode="External"/><Relationship Id="rId40" Type="http://schemas.openxmlformats.org/officeDocument/2006/relationships/hyperlink" Target="http://www.tse.go.cr/juris/electorales/8078-E10-2016.html?zoom_highlight=8078-E10-2016" TargetMode="External"/><Relationship Id="rId45" Type="http://schemas.openxmlformats.org/officeDocument/2006/relationships/printerSettings" Target="../printerSettings/printerSettings10.bin"/><Relationship Id="rId5" Type="http://schemas.openxmlformats.org/officeDocument/2006/relationships/hyperlink" Target="http://www.tse.go.cr/juris/electorales/1385-E10-2017.html?zoom_highlight=1385-E10-2017" TargetMode="External"/><Relationship Id="rId15" Type="http://schemas.openxmlformats.org/officeDocument/2006/relationships/hyperlink" Target="http://www.tse.go.cr/juris/electorales/7171-E10-2016.html?zoom_highlight=7171-E10-2016" TargetMode="External"/><Relationship Id="rId23" Type="http://schemas.openxmlformats.org/officeDocument/2006/relationships/hyperlink" Target="http://www.tse.go.cr/juris/electorales/6664-E10-2016.html?zoom_highlight=6664-E10-2016" TargetMode="External"/><Relationship Id="rId28" Type="http://schemas.openxmlformats.org/officeDocument/2006/relationships/hyperlink" Target="http://www.tse.go.cr/juris/electorales/8042-E10-2016.html?zoom_highlight=8042-E10-2016" TargetMode="External"/><Relationship Id="rId36" Type="http://schemas.openxmlformats.org/officeDocument/2006/relationships/hyperlink" Target="http://www.tse.go.cr/juris/electorales/6766-E10-2016.html?zoom_highlight=6766-E10-2016" TargetMode="External"/><Relationship Id="rId10" Type="http://schemas.openxmlformats.org/officeDocument/2006/relationships/hyperlink" Target="http://www.tse.go.cr/juris/electorales/5280-E10-2016.html?zoom_highlight=5280-E10-2016" TargetMode="External"/><Relationship Id="rId19" Type="http://schemas.openxmlformats.org/officeDocument/2006/relationships/hyperlink" Target="http://www.tse.go.cr/juris/electorales/0226-E10-2017.html?zoom_highlight=0226-E10-2017" TargetMode="External"/><Relationship Id="rId31" Type="http://schemas.openxmlformats.org/officeDocument/2006/relationships/hyperlink" Target="http://www.tse.go.cr/juris/electorales/7172-E10-2016.html?zoom_highlight=7172-E10-2016" TargetMode="External"/><Relationship Id="rId44" Type="http://schemas.openxmlformats.org/officeDocument/2006/relationships/hyperlink" Target="http://www.tse.go.cr/juris/electorales/1035-E10-2017.html?zoom_highlight=1035-E10-2017" TargetMode="External"/><Relationship Id="rId4" Type="http://schemas.openxmlformats.org/officeDocument/2006/relationships/hyperlink" Target="http://www.tse.go.cr/juris/electorales/7114-E10-2016.html?zoom_highlight=7114-E10-2016" TargetMode="External"/><Relationship Id="rId9" Type="http://schemas.openxmlformats.org/officeDocument/2006/relationships/hyperlink" Target="http://www.tse.go.cr/juris/electorales/8047-E10-2016.html?zoom_highlight=8047-E10-2016" TargetMode="External"/><Relationship Id="rId14" Type="http://schemas.openxmlformats.org/officeDocument/2006/relationships/hyperlink" Target="http://www.tse.go.cr/juris/electorales/0221-E10-2017.html?zoom_highlight=0221-E10-2017" TargetMode="External"/><Relationship Id="rId22" Type="http://schemas.openxmlformats.org/officeDocument/2006/relationships/hyperlink" Target="http://www.tse.go.cr/juris/electorales/7703-E10-2016.html?zoom_highlight=7703-E10-2016" TargetMode="External"/><Relationship Id="rId27" Type="http://schemas.openxmlformats.org/officeDocument/2006/relationships/hyperlink" Target="http://www.tse.go.cr/juris/electorales/0392-E10-2017.html?zoom_highlight=0392-E10-2017" TargetMode="External"/><Relationship Id="rId30" Type="http://schemas.openxmlformats.org/officeDocument/2006/relationships/hyperlink" Target="http://www.tse.go.cr/juris/electorales/8043-E10-2016.html?zoom_highlight=8043-E10-2016" TargetMode="External"/><Relationship Id="rId35" Type="http://schemas.openxmlformats.org/officeDocument/2006/relationships/hyperlink" Target="http://www.tse.go.cr/juris/electorales/8476-E10-2016.html?zoom_highlight=8476-E10-2016" TargetMode="External"/><Relationship Id="rId43" Type="http://schemas.openxmlformats.org/officeDocument/2006/relationships/hyperlink" Target="http://www.tse.go.cr/juris/electorales/1721-E10-2017.html?zoom_highlight=1721-E10-2017" TargetMode="External"/><Relationship Id="rId8" Type="http://schemas.openxmlformats.org/officeDocument/2006/relationships/hyperlink" Target="http://www.tse.go.cr/juris/electorales/1701-E10-2017.html?zoom_highlight=1701-E10-2017" TargetMode="External"/><Relationship Id="rId3" Type="http://schemas.openxmlformats.org/officeDocument/2006/relationships/hyperlink" Target="http://www.tse.go.cr/juris/electorales/0157-E10-2017.html?zoom_highlight=157-E10-2017" TargetMode="External"/><Relationship Id="rId12" Type="http://schemas.openxmlformats.org/officeDocument/2006/relationships/hyperlink" Target="http://www.tse.go.cr/juris/relevantes/4869-E10-2016.html?zoom_highlight=4869-E10-2016" TargetMode="External"/><Relationship Id="rId17" Type="http://schemas.openxmlformats.org/officeDocument/2006/relationships/hyperlink" Target="http://www.tse.go.cr/juris/electorales/7070-E10-2016.html?zoom_highlight=7070-E10-2016" TargetMode="External"/><Relationship Id="rId25" Type="http://schemas.openxmlformats.org/officeDocument/2006/relationships/hyperlink" Target="http://www.tse.go.cr/juris/electorales/6793-E10-2016.html?zoom_highlight=6793-E10-2016" TargetMode="External"/><Relationship Id="rId33" Type="http://schemas.openxmlformats.org/officeDocument/2006/relationships/hyperlink" Target="http://www.tse.go.cr/juris/electorales/0335-E10-2017.html?zoom_highlight=335-E10-2017" TargetMode="External"/><Relationship Id="rId38" Type="http://schemas.openxmlformats.org/officeDocument/2006/relationships/hyperlink" Target="http://www.tse.go.cr/juris/electorales/2594-E10-2017.html?zoom_highlight=2594-E10-2017" TargetMode="External"/><Relationship Id="rId46" Type="http://schemas.openxmlformats.org/officeDocument/2006/relationships/drawing" Target="../drawings/drawing10.xml"/><Relationship Id="rId20" Type="http://schemas.openxmlformats.org/officeDocument/2006/relationships/hyperlink" Target="http://www.tse.go.cr/juris/electorales/4699-E10-2016.html?zoom_highlight=4699-E10-2016" TargetMode="External"/><Relationship Id="rId41" Type="http://schemas.openxmlformats.org/officeDocument/2006/relationships/hyperlink" Target="http://www.tse.go.cr/juris/electorales/1491-E10-2017.html?zoom_highlight=1491-E10-2017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se.go.cr/juris/electorales/0674-E10-2015.html?zoom_highlight=0674-E10-2015" TargetMode="External"/><Relationship Id="rId3" Type="http://schemas.openxmlformats.org/officeDocument/2006/relationships/hyperlink" Target="http://www.tse.go.cr/juris/electorales/4821-E10-2015.html?zoom_highlight=4821-E10-2015" TargetMode="External"/><Relationship Id="rId7" Type="http://schemas.openxmlformats.org/officeDocument/2006/relationships/hyperlink" Target="http://www.tse.go.cr/juris/electorales/1977-E10-2015.html?zoom_highlight=1977-E10-2015" TargetMode="External"/><Relationship Id="rId2" Type="http://schemas.openxmlformats.org/officeDocument/2006/relationships/hyperlink" Target="http://www.tse.go.cr/juris/electorales/5895-E10-2015.html?zoom_highlight=5895-E10-2015" TargetMode="External"/><Relationship Id="rId1" Type="http://schemas.openxmlformats.org/officeDocument/2006/relationships/hyperlink" Target="http://www.tse.go.cr/juris/electorales/5098-E10-2015.html?zoom_highlight=5098-E10-2015" TargetMode="External"/><Relationship Id="rId6" Type="http://schemas.openxmlformats.org/officeDocument/2006/relationships/hyperlink" Target="http://www.tse.go.cr/juris/electorales/0259-E10-2015.html?zoom_highlight=0259-E10-2015" TargetMode="External"/><Relationship Id="rId5" Type="http://schemas.openxmlformats.org/officeDocument/2006/relationships/hyperlink" Target="http://www.tse.go.cr/juris/electorales/1987-E10-2015.html?zoom_highlight=1987-E10-2015" TargetMode="External"/><Relationship Id="rId10" Type="http://schemas.openxmlformats.org/officeDocument/2006/relationships/drawing" Target="../drawings/drawing11.xml"/><Relationship Id="rId4" Type="http://schemas.openxmlformats.org/officeDocument/2006/relationships/hyperlink" Target="http://www.tse.go.cr/juris/electorales/5411-E10-2014.html?zoom_highlight=5411-E10-2014" TargetMode="External"/><Relationship Id="rId9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se.go.cr/juris/electorales/3873-E10-2016.html?zoom_highlight=3873-E10-2016" TargetMode="External"/><Relationship Id="rId3" Type="http://schemas.openxmlformats.org/officeDocument/2006/relationships/hyperlink" Target="http://www.tse.go.cr/juris/electorales/6980-E10-2016.html?zoom_highlight=6980-E10-2016" TargetMode="External"/><Relationship Id="rId7" Type="http://schemas.openxmlformats.org/officeDocument/2006/relationships/hyperlink" Target="http://www.tse.go.cr/juris/electorales/1754-E10-2016.html?zoom_highlight=1754-E10-2016" TargetMode="External"/><Relationship Id="rId12" Type="http://schemas.openxmlformats.org/officeDocument/2006/relationships/drawing" Target="../drawings/drawing2.xml"/><Relationship Id="rId2" Type="http://schemas.openxmlformats.org/officeDocument/2006/relationships/hyperlink" Target="http://www.tse.go.cr/juris/electorales/5859-E10-2016.html?zoom_highlight=5859-E10-2016" TargetMode="External"/><Relationship Id="rId1" Type="http://schemas.openxmlformats.org/officeDocument/2006/relationships/hyperlink" Target="http://www.tse.go.cr/juris/electorales/2407-E10-2015.html?zoom_highlight=octubre-diciembre+2015" TargetMode="External"/><Relationship Id="rId6" Type="http://schemas.openxmlformats.org/officeDocument/2006/relationships/hyperlink" Target="http://www.tse.go.cr/juris/electorales/6179-E10-2015.html?zoom_highlight=6179-E10-2015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://www.tse.go.cr/juris/electorales/2861-E10-2017.html?zoom_highlight=2861-E10-2017" TargetMode="External"/><Relationship Id="rId10" Type="http://schemas.openxmlformats.org/officeDocument/2006/relationships/hyperlink" Target="http://www.tse.go.cr/juris/electorales/2537-E10-2017.html?zoom_highlight=2537-E10-2017" TargetMode="External"/><Relationship Id="rId4" Type="http://schemas.openxmlformats.org/officeDocument/2006/relationships/hyperlink" Target="http://www.tse.go.cr/juris/electorales/0476-E10-2017.html?zoom_highlight=476-E10-2017" TargetMode="External"/><Relationship Id="rId9" Type="http://schemas.openxmlformats.org/officeDocument/2006/relationships/hyperlink" Target="http://www.tse.go.cr/juris/electorales/0341-E10-2017.html?zoom_highlight=0341-E10-2017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se.go.cr/juris/electorales/1876-E10-2017.html?zoom_highlight=1876-E10-2017" TargetMode="External"/><Relationship Id="rId3" Type="http://schemas.openxmlformats.org/officeDocument/2006/relationships/hyperlink" Target="http://www.tse.go.cr/juris/electorales/4984-E10-2015.html?zoom_highlight=frente+amplio+liquidaci%F3n+2014" TargetMode="External"/><Relationship Id="rId7" Type="http://schemas.openxmlformats.org/officeDocument/2006/relationships/hyperlink" Target="http://www.tse.go.cr/juris/electorales/1432-E10-2016.html?zoom_highlight=1432-E10-2016" TargetMode="External"/><Relationship Id="rId12" Type="http://schemas.openxmlformats.org/officeDocument/2006/relationships/drawing" Target="../drawings/drawing3.xml"/><Relationship Id="rId2" Type="http://schemas.openxmlformats.org/officeDocument/2006/relationships/hyperlink" Target="http://www.tse.go.cr/juris/electorales/1014-E10-2015.html?zoom_highlight=1014-E10-2015" TargetMode="External"/><Relationship Id="rId1" Type="http://schemas.openxmlformats.org/officeDocument/2006/relationships/hyperlink" Target="http://www.tse.go.cr/juris/electorales/5000-E10-2014.html?zoom_highlight=5000-E10-2014" TargetMode="External"/><Relationship Id="rId6" Type="http://schemas.openxmlformats.org/officeDocument/2006/relationships/hyperlink" Target="http://www.tse.go.cr/juris/electorales/7589-E10-2015.html?zoom_highlight=7589-E10-2015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://www.tse.go.cr/juris/electorales/2756-E10-2017.html?zoom_highlight=2756-E10-2017" TargetMode="External"/><Relationship Id="rId10" Type="http://schemas.openxmlformats.org/officeDocument/2006/relationships/hyperlink" Target="http://www.tse.go.cr/juris/electorales/0638-E10-2017.html?zoom_highlight=0638-E10-2017" TargetMode="External"/><Relationship Id="rId4" Type="http://schemas.openxmlformats.org/officeDocument/2006/relationships/hyperlink" Target="http://www.tse.go.cr/juris/electorales/7431-E10-2015.html?zoom_highlight=4984-E10-2015" TargetMode="External"/><Relationship Id="rId9" Type="http://schemas.openxmlformats.org/officeDocument/2006/relationships/hyperlink" Target="http://www.tse.go.cr/juris/electorales/4713-E10-2017.html?zoom_highlight=4713-E10-2017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se.go.cr/juris/electorales/7176-E10-2016.html?zoom_highlight=7176-E10-2016" TargetMode="External"/><Relationship Id="rId13" Type="http://schemas.openxmlformats.org/officeDocument/2006/relationships/hyperlink" Target="http://www.tse.go.cr/juris/electorales/6330-E10-2017.html?zoom_highlight=6330-E10-2017" TargetMode="External"/><Relationship Id="rId3" Type="http://schemas.openxmlformats.org/officeDocument/2006/relationships/hyperlink" Target="http://www.tse.go.cr/juris/electorales/1556-E10-2015.html?zoom_highlight=1556-E10-2015" TargetMode="External"/><Relationship Id="rId7" Type="http://schemas.openxmlformats.org/officeDocument/2006/relationships/hyperlink" Target="http://www.tse.go.cr/juris/electorales/4558-E10-2016.html?zoom_highlight=4558-E10-2016" TargetMode="External"/><Relationship Id="rId12" Type="http://schemas.openxmlformats.org/officeDocument/2006/relationships/hyperlink" Target="http://www.tse.go.cr/juris/electorales/2793-E10-2016.html?zoom_highlight=2793-E10-2016" TargetMode="External"/><Relationship Id="rId2" Type="http://schemas.openxmlformats.org/officeDocument/2006/relationships/hyperlink" Target="http://www.tse.go.cr/juris/relevantes/5166-E10-2014.html?zoom_highlight=5166-E10-2014" TargetMode="External"/><Relationship Id="rId1" Type="http://schemas.openxmlformats.org/officeDocument/2006/relationships/hyperlink" Target="http://www.tse.go.cr/juris/relevantes/2045-E10-2015.html?zoom_highlight=octubre-diciembre+2015" TargetMode="External"/><Relationship Id="rId6" Type="http://schemas.openxmlformats.org/officeDocument/2006/relationships/hyperlink" Target="http://www.tse.go.cr/juris/electorales/1602-E10-2016.html?zoom_highlight=7593-E10-2015" TargetMode="External"/><Relationship Id="rId11" Type="http://schemas.openxmlformats.org/officeDocument/2006/relationships/hyperlink" Target="http://www.tse.go.cr/juris/electorales/4680-E10-2017.html?zoom_highlight=4680-E10-2017" TargetMode="External"/><Relationship Id="rId5" Type="http://schemas.openxmlformats.org/officeDocument/2006/relationships/hyperlink" Target="http://www.tse.go.cr/juris/electorales/7593-E10-2015.html?zoom_highlight=7593-E10-2015" TargetMode="External"/><Relationship Id="rId15" Type="http://schemas.openxmlformats.org/officeDocument/2006/relationships/drawing" Target="../drawings/drawing4.xml"/><Relationship Id="rId10" Type="http://schemas.openxmlformats.org/officeDocument/2006/relationships/hyperlink" Target="http://www.tse.go.cr/juris/electorales/2633-E10-2017.html?zoom_highlight=2633-E10-2017" TargetMode="External"/><Relationship Id="rId4" Type="http://schemas.openxmlformats.org/officeDocument/2006/relationships/hyperlink" Target="http://www.tse.go.cr/juris/electorales/4576-E10-2015.html?zoom_highlight=2045-E10-2015" TargetMode="External"/><Relationship Id="rId9" Type="http://schemas.openxmlformats.org/officeDocument/2006/relationships/hyperlink" Target="http://www.tse.go.cr/juris/electorales/1088-E10-2017.html?zoom_highlight=1088-E10-2017" TargetMode="External"/><Relationship Id="rId1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se.go.cr/juris/electorales/4333-E10-2017.html?zoom_highlight=4333-E10-2017" TargetMode="External"/><Relationship Id="rId3" Type="http://schemas.openxmlformats.org/officeDocument/2006/relationships/hyperlink" Target="http://www.tse.go.cr/juris/electorales/6885-E10-2015.html?zoom_highlight=6885-E10-2015" TargetMode="External"/><Relationship Id="rId7" Type="http://schemas.openxmlformats.org/officeDocument/2006/relationships/hyperlink" Target="http://www.tse.go.cr/juris/electorales/1663-E10-2017.html?zoom_highlight=1663-E10-2017" TargetMode="External"/><Relationship Id="rId12" Type="http://schemas.openxmlformats.org/officeDocument/2006/relationships/drawing" Target="../drawings/drawing5.xml"/><Relationship Id="rId2" Type="http://schemas.openxmlformats.org/officeDocument/2006/relationships/hyperlink" Target="http://www.tse.go.cr/juris/electorales/4461-E10-2015.html?zoom_highlight=4461-E10-2015" TargetMode="External"/><Relationship Id="rId1" Type="http://schemas.openxmlformats.org/officeDocument/2006/relationships/hyperlink" Target="http://www.tse.go.cr/juris/electorales/1456-E10-2015.html?zoom_highlight=1456-E10-2015" TargetMode="External"/><Relationship Id="rId6" Type="http://schemas.openxmlformats.org/officeDocument/2006/relationships/hyperlink" Target="http://www.tse.go.cr/juris/electorales/2169-E10-2016.html?zoom_highlight=2169-E10-2016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http://www.tse.go.cr/juris/electorales/1960-E10-2016.html?zoom_highlight=1960-E10-2016" TargetMode="External"/><Relationship Id="rId10" Type="http://schemas.openxmlformats.org/officeDocument/2006/relationships/hyperlink" Target="http://www.tse.go.cr/juris/electorales/5064-E10-2017.html?zoom_highlight=5064-E10-2017" TargetMode="External"/><Relationship Id="rId4" Type="http://schemas.openxmlformats.org/officeDocument/2006/relationships/hyperlink" Target="http://www.tse.go.cr/juris/electorales/4385-E10-2016.html?zoom_highlight=4385-E10-2016" TargetMode="External"/><Relationship Id="rId9" Type="http://schemas.openxmlformats.org/officeDocument/2006/relationships/hyperlink" Target="http://www.tse.go.cr/juris/electorales/5817-E10-2017.html?zoom_highlight=5817-E10-2017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se.go.cr/juris/electorales/1664-E10-2017.html?zoom_highlight=1664-E10-2017" TargetMode="External"/><Relationship Id="rId13" Type="http://schemas.openxmlformats.org/officeDocument/2006/relationships/drawing" Target="../drawings/drawing6.xml"/><Relationship Id="rId3" Type="http://schemas.openxmlformats.org/officeDocument/2006/relationships/hyperlink" Target="http://www.tse.go.cr/juris/electorales/7732-E10-2015.html?zoom_highlight=7732-E10-2015" TargetMode="External"/><Relationship Id="rId7" Type="http://schemas.openxmlformats.org/officeDocument/2006/relationships/hyperlink" Target="http://www.tse.go.cr/juris/electorales/8193-E10-2015.html?zoom_highlight=8193-E10-2015" TargetMode="External"/><Relationship Id="rId12" Type="http://schemas.openxmlformats.org/officeDocument/2006/relationships/printerSettings" Target="../printerSettings/printerSettings6.bin"/><Relationship Id="rId2" Type="http://schemas.openxmlformats.org/officeDocument/2006/relationships/hyperlink" Target="http://www.tse.go.cr/juris/electorales/4772-E10-2016.html?zoom_highlight=4772-E10-2016" TargetMode="External"/><Relationship Id="rId1" Type="http://schemas.openxmlformats.org/officeDocument/2006/relationships/hyperlink" Target="http://www.tse.go.cr/juris/electorales/4426-E10-2015.html?zoom_highlight=4426-E10-2015" TargetMode="External"/><Relationship Id="rId6" Type="http://schemas.openxmlformats.org/officeDocument/2006/relationships/hyperlink" Target="http://www.tse.go.cr/juris/electorales/4993-E10-2015.html?zoom_highlight=4993-E10-2015" TargetMode="External"/><Relationship Id="rId11" Type="http://schemas.openxmlformats.org/officeDocument/2006/relationships/hyperlink" Target="http://www.tse.go.cr/juris/electorales/1208-E10-2017.html?zoom_highlight=1208-E10-2017" TargetMode="External"/><Relationship Id="rId5" Type="http://schemas.openxmlformats.org/officeDocument/2006/relationships/hyperlink" Target="http://www.tse.go.cr/juris/electorales/0474-E10-2017.html?zoom_highlight=0474-E10-2017" TargetMode="External"/><Relationship Id="rId10" Type="http://schemas.openxmlformats.org/officeDocument/2006/relationships/hyperlink" Target="http://www.tse.go.cr/juris/electorales/5535-E10-2017.html?zoom_highlight=5535-E10-2017" TargetMode="External"/><Relationship Id="rId4" Type="http://schemas.openxmlformats.org/officeDocument/2006/relationships/hyperlink" Target="http://www.tse.go.cr/juris/electorales/3442-E10-2016.html?zoom_highlight=3442-E10-2016" TargetMode="External"/><Relationship Id="rId9" Type="http://schemas.openxmlformats.org/officeDocument/2006/relationships/hyperlink" Target="http://www.tse.go.cr/juris/electorales/2599-E10-2017.html?zoom_highlight=2599-E10-2017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se.go.cr/juris/electorales/6262-E10-2017.html?zoom_highlight=6262-E10-2017" TargetMode="External"/><Relationship Id="rId3" Type="http://schemas.openxmlformats.org/officeDocument/2006/relationships/hyperlink" Target="http://www.tse.go.cr/juris/electorales/7168-E10-2016.html?zoom_highlight=7168-E10-2016" TargetMode="External"/><Relationship Id="rId7" Type="http://schemas.openxmlformats.org/officeDocument/2006/relationships/hyperlink" Target="http://www.tse.go.cr/juris/electorales/5813-E10-2017.html?zoom_highlight=5813-E10-2017" TargetMode="External"/><Relationship Id="rId2" Type="http://schemas.openxmlformats.org/officeDocument/2006/relationships/hyperlink" Target="http://www.tse.go.cr/juris/electorales/0749-E10-2015.html?zoom_highlight=DGRE-051-2015" TargetMode="External"/><Relationship Id="rId1" Type="http://schemas.openxmlformats.org/officeDocument/2006/relationships/hyperlink" Target="http://www.tse.go.cr/juris/relevantes/2816-E10-2015.html?zoom_highlight=octubre-diciembre+2015" TargetMode="External"/><Relationship Id="rId6" Type="http://schemas.openxmlformats.org/officeDocument/2006/relationships/hyperlink" Target="http://www.tse.go.cr/juris/electorales/1355-E10-2016.html?zoom_highlight=1355-E10-2016" TargetMode="External"/><Relationship Id="rId5" Type="http://schemas.openxmlformats.org/officeDocument/2006/relationships/hyperlink" Target="http://www.tse.go.cr/juris/electorales/8081-E10-2015.html?zoom_highlight=8081-E10-2015" TargetMode="External"/><Relationship Id="rId10" Type="http://schemas.openxmlformats.org/officeDocument/2006/relationships/drawing" Target="../drawings/drawing7.xml"/><Relationship Id="rId4" Type="http://schemas.openxmlformats.org/officeDocument/2006/relationships/hyperlink" Target="http://www.tse.go.cr/juris/electorales/7587-E10-2015.html?zoom_highlight=7587-E10-2015" TargetMode="External"/><Relationship Id="rId9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8.xml"/><Relationship Id="rId3" Type="http://schemas.openxmlformats.org/officeDocument/2006/relationships/hyperlink" Target="http://www.tse.go.cr/juris/electorales/4985-E10-2015.html?zoom_highlight=octubre-diciembre+2015" TargetMode="External"/><Relationship Id="rId7" Type="http://schemas.openxmlformats.org/officeDocument/2006/relationships/printerSettings" Target="../printerSettings/printerSettings8.bin"/><Relationship Id="rId2" Type="http://schemas.openxmlformats.org/officeDocument/2006/relationships/hyperlink" Target="http://www.tse.go.cr/juris/electorales/8413-E10-2016.html?zoom_highlight=8413-E10-2016" TargetMode="External"/><Relationship Id="rId1" Type="http://schemas.openxmlformats.org/officeDocument/2006/relationships/hyperlink" Target="http://www.tse.go.cr/juris/relevantes/2340-E10-2015.html?zoom_highlight=liquidaci%F3n+movimiento+libertario+2014" TargetMode="External"/><Relationship Id="rId6" Type="http://schemas.openxmlformats.org/officeDocument/2006/relationships/hyperlink" Target="http://www.tse.go.cr/juris/electorales/1662-E10-2017.html?zoom_highlight=1662-E10-2017" TargetMode="External"/><Relationship Id="rId5" Type="http://schemas.openxmlformats.org/officeDocument/2006/relationships/hyperlink" Target="http://www.tse.go.cr/juris/electorales/1100-E10-2017.html?zoom_highlight=1100-E10-2017" TargetMode="External"/><Relationship Id="rId4" Type="http://schemas.openxmlformats.org/officeDocument/2006/relationships/hyperlink" Target="http://www.tse.go.cr/juris/electorales/0579-E10-2017.html?zoom_highlight=0579-E10-2017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se.go.cr/juris/electorales/1089-E10-2017.html?zoom_highlight=1089-E10-2017" TargetMode="External"/><Relationship Id="rId13" Type="http://schemas.openxmlformats.org/officeDocument/2006/relationships/drawing" Target="../drawings/drawing9.xml"/><Relationship Id="rId3" Type="http://schemas.openxmlformats.org/officeDocument/2006/relationships/hyperlink" Target="http://www.tse.go.cr/juris/electorales/3609-E10-2016.html?zoom_highlight=3609-E10-2016" TargetMode="External"/><Relationship Id="rId7" Type="http://schemas.openxmlformats.org/officeDocument/2006/relationships/hyperlink" Target="http://www.tse.go.cr/juris/electorales/8206-E10-2016.html?zoom_highlight=8206-E10-2016" TargetMode="External"/><Relationship Id="rId12" Type="http://schemas.openxmlformats.org/officeDocument/2006/relationships/printerSettings" Target="../printerSettings/printerSettings9.bin"/><Relationship Id="rId2" Type="http://schemas.openxmlformats.org/officeDocument/2006/relationships/hyperlink" Target="http://www.tse.go.cr/juris/electorales/5342-E10-2014.html?zoom_highlight=DFPP-IT-PUSC-06-2014" TargetMode="External"/><Relationship Id="rId1" Type="http://schemas.openxmlformats.org/officeDocument/2006/relationships/hyperlink" Target="http://www.tse.go.cr/juris/electorales/1127-E10-2015.html?zoom_highlight=1127-E10-2015" TargetMode="External"/><Relationship Id="rId6" Type="http://schemas.openxmlformats.org/officeDocument/2006/relationships/hyperlink" Target="http://www.tse.go.cr/juris/electorales/0730-E10-2016.html?zoom_highlight=0730-E10-2016" TargetMode="External"/><Relationship Id="rId11" Type="http://schemas.openxmlformats.org/officeDocument/2006/relationships/hyperlink" Target="http://www.tse.go.cr/juris/electorales/6458-E10-2017.html?zoom_highlight=6458-E10-2017" TargetMode="External"/><Relationship Id="rId5" Type="http://schemas.openxmlformats.org/officeDocument/2006/relationships/hyperlink" Target="http://www.tse.go.cr/juris/electorales/8292-E10-2015.html?zoom_highlight=8292-E10-2015" TargetMode="External"/><Relationship Id="rId10" Type="http://schemas.openxmlformats.org/officeDocument/2006/relationships/hyperlink" Target="http://www.tse.go.cr/juris/electorales/4204-E10-2017.html?zoom_highlight=4204-E10-2017" TargetMode="External"/><Relationship Id="rId4" Type="http://schemas.openxmlformats.org/officeDocument/2006/relationships/hyperlink" Target="http://www.tse.go.cr/juris/electorales/7166-E10-2015.html?zoom_highlight=octubre-diciembre+2015" TargetMode="External"/><Relationship Id="rId9" Type="http://schemas.openxmlformats.org/officeDocument/2006/relationships/hyperlink" Target="http://www.tse.go.cr/juris/electorales/4523-E10-2017.html?zoom_highlight=4523-E10-2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9"/>
  <sheetViews>
    <sheetView showGridLines="0" tabSelected="1" zoomScale="96" zoomScaleNormal="96" workbookViewId="0">
      <selection activeCell="F10" sqref="F10"/>
    </sheetView>
  </sheetViews>
  <sheetFormatPr baseColWidth="10" defaultColWidth="0" defaultRowHeight="15" zeroHeight="1" x14ac:dyDescent="0.25"/>
  <cols>
    <col min="1" max="1" width="11.42578125" style="2" customWidth="1"/>
    <col min="2" max="2" width="36.85546875" style="28" bestFit="1" customWidth="1"/>
    <col min="3" max="3" width="15.140625" style="1" bestFit="1" customWidth="1"/>
    <col min="4" max="4" width="17.140625" style="9" bestFit="1" customWidth="1"/>
    <col min="5" max="5" width="21" style="8" customWidth="1"/>
    <col min="6" max="6" width="19.7109375" style="8" customWidth="1"/>
    <col min="7" max="7" width="20.28515625" style="2" customWidth="1"/>
    <col min="8" max="8" width="20.7109375" style="2" customWidth="1"/>
    <col min="9" max="9" width="18.140625" style="2" customWidth="1"/>
    <col min="10" max="10" width="14.85546875" style="2" customWidth="1"/>
    <col min="11" max="11" width="15.5703125" style="2" bestFit="1" customWidth="1"/>
    <col min="12" max="12" width="14.85546875" style="87" customWidth="1"/>
    <col min="13" max="13" width="14.85546875" style="2" hidden="1" customWidth="1"/>
    <col min="14" max="20" width="0" style="2" hidden="1" customWidth="1"/>
    <col min="21" max="16384" width="11.42578125" style="2" hidden="1"/>
  </cols>
  <sheetData>
    <row r="1" spans="2:13" x14ac:dyDescent="0.25"/>
    <row r="2" spans="2:13" ht="21" x14ac:dyDescent="0.35">
      <c r="B2" s="164" t="s">
        <v>481</v>
      </c>
      <c r="C2" s="164"/>
      <c r="D2" s="164"/>
      <c r="E2" s="164"/>
      <c r="F2" s="164"/>
      <c r="G2" s="164"/>
      <c r="H2" s="164"/>
      <c r="I2" s="164"/>
      <c r="J2" s="164"/>
      <c r="K2" s="164"/>
    </row>
    <row r="3" spans="2:13" ht="21" x14ac:dyDescent="0.35">
      <c r="B3" s="164" t="s">
        <v>482</v>
      </c>
      <c r="C3" s="164"/>
      <c r="D3" s="164"/>
      <c r="E3" s="164"/>
      <c r="F3" s="164"/>
      <c r="G3" s="164"/>
      <c r="H3" s="164"/>
      <c r="I3" s="164"/>
      <c r="J3" s="164"/>
      <c r="K3" s="164"/>
    </row>
    <row r="4" spans="2:13" ht="21" x14ac:dyDescent="0.35">
      <c r="B4" s="164" t="s">
        <v>483</v>
      </c>
      <c r="C4" s="164"/>
      <c r="D4" s="164"/>
      <c r="E4" s="164"/>
      <c r="F4" s="164"/>
      <c r="G4" s="164"/>
      <c r="H4" s="164"/>
      <c r="I4" s="164"/>
      <c r="J4" s="164"/>
      <c r="K4" s="164"/>
    </row>
    <row r="5" spans="2:13" ht="21" x14ac:dyDescent="0.35">
      <c r="B5" s="175" t="s">
        <v>484</v>
      </c>
      <c r="C5" s="175"/>
      <c r="D5" s="175"/>
      <c r="E5" s="175"/>
      <c r="F5" s="175"/>
      <c r="G5" s="175"/>
      <c r="H5" s="175"/>
      <c r="I5" s="175"/>
      <c r="J5" s="175"/>
      <c r="K5" s="175"/>
    </row>
    <row r="6" spans="2:13" s="27" customFormat="1" ht="31.5" x14ac:dyDescent="0.25">
      <c r="B6" s="132" t="s">
        <v>421</v>
      </c>
      <c r="C6" s="129" t="s">
        <v>0</v>
      </c>
      <c r="D6" s="130" t="s">
        <v>1</v>
      </c>
      <c r="E6" s="130" t="s">
        <v>110</v>
      </c>
      <c r="F6" s="130" t="s">
        <v>80</v>
      </c>
      <c r="G6" s="131" t="s">
        <v>392</v>
      </c>
      <c r="H6" s="131" t="s">
        <v>393</v>
      </c>
      <c r="I6" s="131" t="s">
        <v>431</v>
      </c>
      <c r="J6" s="131" t="s">
        <v>464</v>
      </c>
      <c r="K6" s="133" t="s">
        <v>465</v>
      </c>
      <c r="L6" s="87"/>
    </row>
    <row r="7" spans="2:13" s="9" customFormat="1" ht="15" customHeight="1" x14ac:dyDescent="0.25">
      <c r="B7" s="170" t="s">
        <v>224</v>
      </c>
      <c r="C7" s="128" t="s">
        <v>394</v>
      </c>
      <c r="D7" s="149" t="s">
        <v>2</v>
      </c>
      <c r="E7" s="44" t="s">
        <v>99</v>
      </c>
      <c r="F7" s="44" t="s">
        <v>420</v>
      </c>
      <c r="G7" s="70">
        <v>3827015.23</v>
      </c>
      <c r="H7" s="70">
        <v>0</v>
      </c>
      <c r="I7" s="70">
        <v>568861574.3497721</v>
      </c>
      <c r="J7" s="70">
        <v>65858868.450000003</v>
      </c>
      <c r="K7" s="78">
        <v>503002705.89999998</v>
      </c>
      <c r="L7" s="87"/>
      <c r="M7" s="87"/>
    </row>
    <row r="8" spans="2:13" s="9" customFormat="1" x14ac:dyDescent="0.25">
      <c r="B8" s="170"/>
      <c r="C8" s="92" t="s">
        <v>5</v>
      </c>
      <c r="D8" s="150" t="s">
        <v>6</v>
      </c>
      <c r="E8" s="13" t="s">
        <v>101</v>
      </c>
      <c r="F8" s="13" t="s">
        <v>111</v>
      </c>
      <c r="G8" s="48">
        <v>51905025.229999997</v>
      </c>
      <c r="H8" s="48">
        <v>3000</v>
      </c>
      <c r="I8" s="48">
        <v>662265446.59000003</v>
      </c>
      <c r="J8" s="48">
        <v>75199555.670000002</v>
      </c>
      <c r="K8" s="49">
        <v>587065890.91999996</v>
      </c>
      <c r="L8" s="87"/>
      <c r="M8" s="87"/>
    </row>
    <row r="9" spans="2:13" s="9" customFormat="1" ht="17.25" customHeight="1" x14ac:dyDescent="0.25">
      <c r="B9" s="170"/>
      <c r="C9" s="92" t="s">
        <v>444</v>
      </c>
      <c r="D9" s="150" t="s">
        <v>7</v>
      </c>
      <c r="E9" s="13" t="s">
        <v>102</v>
      </c>
      <c r="F9" s="13" t="s">
        <v>112</v>
      </c>
      <c r="G9" s="48">
        <v>38770000</v>
      </c>
      <c r="H9" s="48">
        <v>32520000</v>
      </c>
      <c r="I9" s="48">
        <v>610129722.60000002</v>
      </c>
      <c r="J9" s="48">
        <v>75199555.670000002</v>
      </c>
      <c r="K9" s="49">
        <v>534930166.93000001</v>
      </c>
      <c r="L9" s="87"/>
      <c r="M9" s="87"/>
    </row>
    <row r="10" spans="2:13" s="9" customFormat="1" x14ac:dyDescent="0.25">
      <c r="B10" s="170"/>
      <c r="C10" s="92" t="s">
        <v>8</v>
      </c>
      <c r="D10" s="150" t="s">
        <v>9</v>
      </c>
      <c r="E10" s="5" t="s">
        <v>103</v>
      </c>
      <c r="F10" s="5" t="s">
        <v>113</v>
      </c>
      <c r="G10" s="48">
        <v>13365724</v>
      </c>
      <c r="H10" s="48">
        <v>13365724</v>
      </c>
      <c r="I10" s="48">
        <v>642649722.59000003</v>
      </c>
      <c r="J10" s="48">
        <v>75199555.670425981</v>
      </c>
      <c r="K10" s="49">
        <v>567450166.92999995</v>
      </c>
      <c r="L10" s="87"/>
      <c r="M10" s="87"/>
    </row>
    <row r="11" spans="2:13" s="9" customFormat="1" x14ac:dyDescent="0.25">
      <c r="B11" s="170"/>
      <c r="C11" s="92" t="s">
        <v>10</v>
      </c>
      <c r="D11" s="150" t="s">
        <v>11</v>
      </c>
      <c r="E11" s="5" t="s">
        <v>104</v>
      </c>
      <c r="F11" s="5" t="s">
        <v>114</v>
      </c>
      <c r="G11" s="48">
        <v>6854000</v>
      </c>
      <c r="H11" s="48">
        <v>6854000</v>
      </c>
      <c r="I11" s="48">
        <v>635795722.60000002</v>
      </c>
      <c r="J11" s="48">
        <v>75199555.670425981</v>
      </c>
      <c r="K11" s="49">
        <v>560596166.92999995</v>
      </c>
      <c r="L11" s="87"/>
      <c r="M11" s="87"/>
    </row>
    <row r="12" spans="2:13" s="9" customFormat="1" x14ac:dyDescent="0.25">
      <c r="B12" s="170"/>
      <c r="C12" s="92" t="s">
        <v>12</v>
      </c>
      <c r="D12" s="150" t="s">
        <v>13</v>
      </c>
      <c r="E12" s="5" t="s">
        <v>105</v>
      </c>
      <c r="F12" s="5" t="s">
        <v>115</v>
      </c>
      <c r="G12" s="48">
        <v>6086085</v>
      </c>
      <c r="H12" s="48">
        <v>5907505</v>
      </c>
      <c r="I12" s="48">
        <v>603275722.60000002</v>
      </c>
      <c r="J12" s="48">
        <v>75199555.670425981</v>
      </c>
      <c r="K12" s="49">
        <v>528076166.93000001</v>
      </c>
      <c r="L12" s="87"/>
      <c r="M12" s="87"/>
    </row>
    <row r="13" spans="2:13" s="9" customFormat="1" x14ac:dyDescent="0.25">
      <c r="B13" s="170"/>
      <c r="C13" s="92" t="s">
        <v>14</v>
      </c>
      <c r="D13" s="150" t="s">
        <v>441</v>
      </c>
      <c r="E13" s="5" t="s">
        <v>106</v>
      </c>
      <c r="F13" s="5" t="s">
        <v>116</v>
      </c>
      <c r="G13" s="48">
        <v>3400000</v>
      </c>
      <c r="H13" s="48">
        <v>3400000</v>
      </c>
      <c r="I13" s="48">
        <v>593968217.59000003</v>
      </c>
      <c r="J13" s="48">
        <v>75199555.670425981</v>
      </c>
      <c r="K13" s="49">
        <v>518768661.92000002</v>
      </c>
      <c r="L13" s="87"/>
      <c r="M13" s="87"/>
    </row>
    <row r="14" spans="2:13" s="9" customFormat="1" x14ac:dyDescent="0.25">
      <c r="B14" s="170"/>
      <c r="C14" s="92" t="s">
        <v>14</v>
      </c>
      <c r="D14" s="150" t="s">
        <v>15</v>
      </c>
      <c r="E14" s="5" t="s">
        <v>107</v>
      </c>
      <c r="F14" s="5" t="s">
        <v>117</v>
      </c>
      <c r="G14" s="48">
        <v>2257505</v>
      </c>
      <c r="H14" s="48">
        <v>1600643.91</v>
      </c>
      <c r="I14" s="48">
        <v>592367573.67999995</v>
      </c>
      <c r="J14" s="48">
        <v>75199555.670425981</v>
      </c>
      <c r="K14" s="49">
        <v>517168018.00999999</v>
      </c>
      <c r="L14" s="87"/>
      <c r="M14" s="87"/>
    </row>
    <row r="15" spans="2:13" s="9" customFormat="1" x14ac:dyDescent="0.25">
      <c r="B15" s="170"/>
      <c r="C15" s="92" t="s">
        <v>16</v>
      </c>
      <c r="D15" s="150" t="s">
        <v>17</v>
      </c>
      <c r="E15" s="5" t="s">
        <v>108</v>
      </c>
      <c r="F15" s="5" t="s">
        <v>118</v>
      </c>
      <c r="G15" s="48">
        <v>9900000</v>
      </c>
      <c r="H15" s="48">
        <v>6469485.8600000003</v>
      </c>
      <c r="I15" s="48">
        <v>585898087.82000005</v>
      </c>
      <c r="J15" s="48">
        <v>75199555.670425981</v>
      </c>
      <c r="K15" s="49">
        <v>510698532.16000003</v>
      </c>
      <c r="L15" s="87"/>
      <c r="M15" s="87"/>
    </row>
    <row r="16" spans="2:13" s="9" customFormat="1" ht="15.75" thickBot="1" x14ac:dyDescent="0.3">
      <c r="B16" s="171"/>
      <c r="C16" s="104" t="s">
        <v>18</v>
      </c>
      <c r="D16" s="151" t="s">
        <v>19</v>
      </c>
      <c r="E16" s="95" t="s">
        <v>109</v>
      </c>
      <c r="F16" s="105" t="s">
        <v>119</v>
      </c>
      <c r="G16" s="89">
        <v>8350000</v>
      </c>
      <c r="H16" s="89">
        <v>8169485.8600000003</v>
      </c>
      <c r="I16" s="89">
        <v>577728601.96000004</v>
      </c>
      <c r="J16" s="89">
        <v>75199555.670000002</v>
      </c>
      <c r="K16" s="79">
        <v>502529046.29000002</v>
      </c>
      <c r="L16" s="87"/>
      <c r="M16" s="87"/>
    </row>
    <row r="17" spans="2:13" s="9" customFormat="1" ht="15" customHeight="1" x14ac:dyDescent="0.25">
      <c r="B17" s="169" t="s">
        <v>225</v>
      </c>
      <c r="C17" s="91" t="s">
        <v>445</v>
      </c>
      <c r="D17" s="152" t="s">
        <v>32</v>
      </c>
      <c r="E17" s="107" t="s">
        <v>81</v>
      </c>
      <c r="F17" s="52" t="s">
        <v>82</v>
      </c>
      <c r="G17" s="45">
        <v>18226295.75</v>
      </c>
      <c r="H17" s="45">
        <v>12336727.4</v>
      </c>
      <c r="I17" s="45">
        <v>868956192.95000005</v>
      </c>
      <c r="J17" s="45">
        <v>304356595.37</v>
      </c>
      <c r="K17" s="46">
        <v>564599597.58000004</v>
      </c>
      <c r="L17" s="87"/>
    </row>
    <row r="18" spans="2:13" s="9" customFormat="1" ht="15.75" customHeight="1" x14ac:dyDescent="0.25">
      <c r="B18" s="170" t="s">
        <v>225</v>
      </c>
      <c r="C18" s="106" t="s">
        <v>33</v>
      </c>
      <c r="D18" s="150" t="s">
        <v>34</v>
      </c>
      <c r="E18" s="33" t="s">
        <v>83</v>
      </c>
      <c r="F18" s="29" t="s">
        <v>84</v>
      </c>
      <c r="G18" s="48">
        <v>24729317.66</v>
      </c>
      <c r="H18" s="48">
        <v>19554522.780000001</v>
      </c>
      <c r="I18" s="48">
        <v>849401670.16999996</v>
      </c>
      <c r="J18" s="48">
        <v>304356595.36860901</v>
      </c>
      <c r="K18" s="49">
        <v>545045074.79999995</v>
      </c>
      <c r="L18" s="87"/>
    </row>
    <row r="19" spans="2:13" s="9" customFormat="1" x14ac:dyDescent="0.25">
      <c r="B19" s="170" t="s">
        <v>225</v>
      </c>
      <c r="C19" s="92" t="s">
        <v>35</v>
      </c>
      <c r="D19" s="150" t="s">
        <v>36</v>
      </c>
      <c r="E19" s="33" t="s">
        <v>85</v>
      </c>
      <c r="F19" s="54" t="s">
        <v>86</v>
      </c>
      <c r="G19" s="48">
        <v>42563967.359999999</v>
      </c>
      <c r="H19" s="48">
        <v>32984605.829999998</v>
      </c>
      <c r="I19" s="48">
        <v>816417064.34000003</v>
      </c>
      <c r="J19" s="48">
        <v>303520187.37</v>
      </c>
      <c r="K19" s="49">
        <v>512896876.97000003</v>
      </c>
      <c r="L19" s="87"/>
    </row>
    <row r="20" spans="2:13" s="9" customFormat="1" x14ac:dyDescent="0.25">
      <c r="B20" s="170" t="s">
        <v>225</v>
      </c>
      <c r="C20" s="92" t="s">
        <v>5</v>
      </c>
      <c r="D20" s="150" t="s">
        <v>37</v>
      </c>
      <c r="E20" s="33" t="s">
        <v>87</v>
      </c>
      <c r="F20" s="29" t="s">
        <v>88</v>
      </c>
      <c r="G20" s="48">
        <v>52641739.950000003</v>
      </c>
      <c r="H20" s="48">
        <v>39928830.770000003</v>
      </c>
      <c r="I20" s="48">
        <v>776488233.57000005</v>
      </c>
      <c r="J20" s="48">
        <v>302848223.37</v>
      </c>
      <c r="K20" s="49">
        <v>473640010.19999999</v>
      </c>
      <c r="L20" s="87"/>
    </row>
    <row r="21" spans="2:13" s="9" customFormat="1" x14ac:dyDescent="0.25">
      <c r="B21" s="170" t="s">
        <v>225</v>
      </c>
      <c r="C21" s="92" t="s">
        <v>444</v>
      </c>
      <c r="D21" s="150" t="s">
        <v>38</v>
      </c>
      <c r="E21" s="33" t="s">
        <v>89</v>
      </c>
      <c r="F21" s="5" t="s">
        <v>90</v>
      </c>
      <c r="G21" s="48">
        <v>42125444.409999996</v>
      </c>
      <c r="H21" s="48">
        <v>35589092.229999997</v>
      </c>
      <c r="I21" s="48">
        <v>740899141.34000003</v>
      </c>
      <c r="J21" s="48">
        <v>302248163.37</v>
      </c>
      <c r="K21" s="49">
        <v>438650977.97000003</v>
      </c>
      <c r="L21" s="87"/>
    </row>
    <row r="22" spans="2:13" x14ac:dyDescent="0.25">
      <c r="B22" s="170" t="s">
        <v>225</v>
      </c>
      <c r="C22" s="75" t="s">
        <v>8</v>
      </c>
      <c r="D22" s="150" t="s">
        <v>39</v>
      </c>
      <c r="E22" s="33" t="s">
        <v>91</v>
      </c>
      <c r="F22" s="29" t="s">
        <v>92</v>
      </c>
      <c r="G22" s="55">
        <v>65891876.549999997</v>
      </c>
      <c r="H22" s="55">
        <v>59339126.729999997</v>
      </c>
      <c r="I22" s="55">
        <v>681560014.61000001</v>
      </c>
      <c r="J22" s="48">
        <v>301382069.89999998</v>
      </c>
      <c r="K22" s="49">
        <v>380177944.70999998</v>
      </c>
    </row>
    <row r="23" spans="2:13" x14ac:dyDescent="0.25">
      <c r="B23" s="170" t="s">
        <v>225</v>
      </c>
      <c r="C23" s="75" t="s">
        <v>14</v>
      </c>
      <c r="D23" s="150" t="s">
        <v>40</v>
      </c>
      <c r="E23" s="33" t="s">
        <v>93</v>
      </c>
      <c r="F23" s="5" t="s">
        <v>94</v>
      </c>
      <c r="G23" s="55">
        <v>57195111.629999995</v>
      </c>
      <c r="H23" s="55">
        <v>49180124.829999998</v>
      </c>
      <c r="I23" s="55">
        <v>632379889.77999997</v>
      </c>
      <c r="J23" s="48">
        <v>299217708</v>
      </c>
      <c r="K23" s="49">
        <v>333162181.77999997</v>
      </c>
    </row>
    <row r="24" spans="2:13" x14ac:dyDescent="0.25">
      <c r="B24" s="170" t="s">
        <v>225</v>
      </c>
      <c r="C24" s="75" t="s">
        <v>31</v>
      </c>
      <c r="D24" s="150" t="s">
        <v>41</v>
      </c>
      <c r="E24" s="33" t="s">
        <v>95</v>
      </c>
      <c r="F24" s="12" t="s">
        <v>96</v>
      </c>
      <c r="G24" s="34">
        <v>58300709.649999999</v>
      </c>
      <c r="H24" s="34">
        <v>51715609.729999997</v>
      </c>
      <c r="I24" s="34">
        <v>580664280.04999995</v>
      </c>
      <c r="J24" s="48">
        <v>298675677</v>
      </c>
      <c r="K24" s="49">
        <v>281988603.05000001</v>
      </c>
    </row>
    <row r="25" spans="2:13" x14ac:dyDescent="0.25">
      <c r="B25" s="170" t="s">
        <v>225</v>
      </c>
      <c r="C25" s="75" t="s">
        <v>18</v>
      </c>
      <c r="D25" s="150" t="s">
        <v>42</v>
      </c>
      <c r="E25" s="33" t="s">
        <v>97</v>
      </c>
      <c r="F25" s="6" t="s">
        <v>98</v>
      </c>
      <c r="G25" s="34">
        <v>70713666.730000004</v>
      </c>
      <c r="H25" s="34">
        <v>64863625.409999996</v>
      </c>
      <c r="I25" s="34">
        <v>515800654.63999999</v>
      </c>
      <c r="J25" s="48">
        <v>298589387</v>
      </c>
      <c r="K25" s="49">
        <v>217211267.63999999</v>
      </c>
      <c r="M25" s="88"/>
    </row>
    <row r="26" spans="2:13" ht="15.75" thickBot="1" x14ac:dyDescent="0.3">
      <c r="B26" s="171" t="s">
        <v>225</v>
      </c>
      <c r="C26" s="77" t="s">
        <v>78</v>
      </c>
      <c r="D26" s="153" t="s">
        <v>422</v>
      </c>
      <c r="E26" s="35" t="s">
        <v>423</v>
      </c>
      <c r="F26" s="36" t="s">
        <v>424</v>
      </c>
      <c r="G26" s="41">
        <v>65804065.590000004</v>
      </c>
      <c r="H26" s="41">
        <v>62147689.460000001</v>
      </c>
      <c r="I26" s="50">
        <v>453652965.18000001</v>
      </c>
      <c r="J26" s="50">
        <v>298328011.05000001</v>
      </c>
      <c r="K26" s="51">
        <v>155324954.13</v>
      </c>
    </row>
    <row r="27" spans="2:13" x14ac:dyDescent="0.25">
      <c r="B27" s="169" t="s">
        <v>388</v>
      </c>
      <c r="C27" s="98" t="s">
        <v>414</v>
      </c>
      <c r="D27" s="149" t="s">
        <v>56</v>
      </c>
      <c r="E27" s="107" t="s">
        <v>120</v>
      </c>
      <c r="F27" s="42" t="s">
        <v>121</v>
      </c>
      <c r="G27" s="38">
        <v>11132425.5</v>
      </c>
      <c r="H27" s="38">
        <v>9982514.5</v>
      </c>
      <c r="I27" s="38">
        <v>351660196.49000001</v>
      </c>
      <c r="J27" s="70">
        <v>31919207.690000001</v>
      </c>
      <c r="K27" s="78">
        <v>319740988.80000001</v>
      </c>
    </row>
    <row r="28" spans="2:13" x14ac:dyDescent="0.25">
      <c r="B28" s="170"/>
      <c r="C28" s="97" t="s">
        <v>49</v>
      </c>
      <c r="D28" s="150" t="s">
        <v>57</v>
      </c>
      <c r="E28" s="33" t="s">
        <v>122</v>
      </c>
      <c r="F28" s="12" t="s">
        <v>123</v>
      </c>
      <c r="G28" s="34">
        <v>17277695.059999999</v>
      </c>
      <c r="H28" s="34">
        <v>16192040.67</v>
      </c>
      <c r="I28" s="48">
        <v>335468155.81560868</v>
      </c>
      <c r="J28" s="48">
        <v>31919207.686173175</v>
      </c>
      <c r="K28" s="49">
        <v>303548948.12943548</v>
      </c>
    </row>
    <row r="29" spans="2:13" x14ac:dyDescent="0.25">
      <c r="B29" s="170"/>
      <c r="C29" s="75" t="s">
        <v>35</v>
      </c>
      <c r="D29" s="150" t="s">
        <v>58</v>
      </c>
      <c r="E29" s="33" t="s">
        <v>124</v>
      </c>
      <c r="F29" s="6" t="s">
        <v>125</v>
      </c>
      <c r="G29" s="34">
        <v>16617215.529999999</v>
      </c>
      <c r="H29" s="34">
        <v>16607695.529999999</v>
      </c>
      <c r="I29" s="48">
        <v>318860460.28560871</v>
      </c>
      <c r="J29" s="48">
        <v>31369207.686173175</v>
      </c>
      <c r="K29" s="49">
        <v>287491252.59943551</v>
      </c>
    </row>
    <row r="30" spans="2:13" x14ac:dyDescent="0.25">
      <c r="B30" s="170"/>
      <c r="C30" s="75" t="s">
        <v>5</v>
      </c>
      <c r="D30" s="150" t="s">
        <v>59</v>
      </c>
      <c r="E30" s="33" t="s">
        <v>126</v>
      </c>
      <c r="F30" s="12" t="s">
        <v>127</v>
      </c>
      <c r="G30" s="34">
        <v>24538920.489999998</v>
      </c>
      <c r="H30" s="34">
        <v>23782962.489999998</v>
      </c>
      <c r="I30" s="48">
        <v>295077497.7956087</v>
      </c>
      <c r="J30" s="48">
        <v>30869207.686173175</v>
      </c>
      <c r="K30" s="49">
        <v>264208290.1094355</v>
      </c>
    </row>
    <row r="31" spans="2:13" x14ac:dyDescent="0.25">
      <c r="B31" s="170"/>
      <c r="C31" s="75" t="s">
        <v>444</v>
      </c>
      <c r="D31" s="150" t="s">
        <v>60</v>
      </c>
      <c r="E31" s="33" t="s">
        <v>128</v>
      </c>
      <c r="F31" s="6" t="s">
        <v>129</v>
      </c>
      <c r="G31" s="34">
        <v>13233592.6</v>
      </c>
      <c r="H31" s="34">
        <v>12979286.25</v>
      </c>
      <c r="I31" s="48">
        <v>282098211.5456087</v>
      </c>
      <c r="J31" s="48">
        <v>30869207.686173175</v>
      </c>
      <c r="K31" s="49">
        <v>251229003.8594355</v>
      </c>
    </row>
    <row r="32" spans="2:13" x14ac:dyDescent="0.25">
      <c r="B32" s="170"/>
      <c r="C32" s="75" t="s">
        <v>61</v>
      </c>
      <c r="D32" s="150" t="s">
        <v>62</v>
      </c>
      <c r="E32" s="33" t="s">
        <v>130</v>
      </c>
      <c r="F32" s="12" t="s">
        <v>131</v>
      </c>
      <c r="G32" s="34">
        <v>23880754.16</v>
      </c>
      <c r="H32" s="34">
        <v>23290127.899999999</v>
      </c>
      <c r="I32" s="48">
        <v>258808083.64560866</v>
      </c>
      <c r="J32" s="48">
        <v>29489207.686173175</v>
      </c>
      <c r="K32" s="49">
        <v>229318875.95943549</v>
      </c>
    </row>
    <row r="33" spans="2:13" x14ac:dyDescent="0.25">
      <c r="B33" s="170"/>
      <c r="C33" s="75" t="s">
        <v>10</v>
      </c>
      <c r="D33" s="150" t="s">
        <v>63</v>
      </c>
      <c r="E33" s="33" t="s">
        <v>132</v>
      </c>
      <c r="F33" s="6" t="s">
        <v>133</v>
      </c>
      <c r="G33" s="34">
        <v>11061441.970000001</v>
      </c>
      <c r="H33" s="34">
        <v>10573534.210000001</v>
      </c>
      <c r="I33" s="48">
        <v>248234549.43560866</v>
      </c>
      <c r="J33" s="48">
        <v>29489207.686173175</v>
      </c>
      <c r="K33" s="49">
        <v>218745341.74943548</v>
      </c>
    </row>
    <row r="34" spans="2:13" x14ac:dyDescent="0.25">
      <c r="B34" s="170"/>
      <c r="C34" s="75" t="s">
        <v>12</v>
      </c>
      <c r="D34" s="150" t="s">
        <v>64</v>
      </c>
      <c r="E34" s="33" t="s">
        <v>134</v>
      </c>
      <c r="F34" s="12" t="s">
        <v>135</v>
      </c>
      <c r="G34" s="34">
        <v>7490043.9299999997</v>
      </c>
      <c r="H34" s="34">
        <v>7065591.4900000002</v>
      </c>
      <c r="I34" s="48">
        <v>241168957.94560865</v>
      </c>
      <c r="J34" s="48">
        <v>29489207.686173175</v>
      </c>
      <c r="K34" s="49">
        <v>211679750.25943547</v>
      </c>
    </row>
    <row r="35" spans="2:13" x14ac:dyDescent="0.25">
      <c r="B35" s="170"/>
      <c r="C35" s="75" t="s">
        <v>14</v>
      </c>
      <c r="D35" s="150" t="s">
        <v>65</v>
      </c>
      <c r="E35" s="33" t="s">
        <v>136</v>
      </c>
      <c r="F35" s="6" t="s">
        <v>137</v>
      </c>
      <c r="G35" s="34">
        <v>13600758.720000001</v>
      </c>
      <c r="H35" s="34">
        <v>13466668.279999999</v>
      </c>
      <c r="I35" s="48">
        <v>227702289.66560864</v>
      </c>
      <c r="J35" s="48">
        <v>28639207.686173175</v>
      </c>
      <c r="K35" s="49">
        <v>199063081.97943547</v>
      </c>
    </row>
    <row r="36" spans="2:13" x14ac:dyDescent="0.25">
      <c r="B36" s="170"/>
      <c r="C36" s="75" t="s">
        <v>31</v>
      </c>
      <c r="D36" s="150" t="s">
        <v>66</v>
      </c>
      <c r="E36" s="33" t="s">
        <v>138</v>
      </c>
      <c r="F36" s="12" t="s">
        <v>139</v>
      </c>
      <c r="G36" s="34">
        <v>7371139.9199999999</v>
      </c>
      <c r="H36" s="34">
        <v>7075159.5199999996</v>
      </c>
      <c r="I36" s="48">
        <v>220627130.14560863</v>
      </c>
      <c r="J36" s="48">
        <v>28639207.686173175</v>
      </c>
      <c r="K36" s="49">
        <v>191987922.45943546</v>
      </c>
    </row>
    <row r="37" spans="2:13" x14ac:dyDescent="0.25">
      <c r="B37" s="170"/>
      <c r="C37" s="75" t="s">
        <v>18</v>
      </c>
      <c r="D37" s="150" t="s">
        <v>67</v>
      </c>
      <c r="E37" s="33" t="s">
        <v>140</v>
      </c>
      <c r="F37" s="6" t="s">
        <v>141</v>
      </c>
      <c r="G37" s="34">
        <v>6960490.3600000003</v>
      </c>
      <c r="H37" s="34">
        <v>6843189.6900000004</v>
      </c>
      <c r="I37" s="48">
        <v>213783940.45560864</v>
      </c>
      <c r="J37" s="48">
        <v>28639207.686173175</v>
      </c>
      <c r="K37" s="49">
        <v>185144732.76943547</v>
      </c>
    </row>
    <row r="38" spans="2:13" x14ac:dyDescent="0.25">
      <c r="B38" s="170"/>
      <c r="C38" s="75" t="s">
        <v>78</v>
      </c>
      <c r="D38" s="150" t="s">
        <v>428</v>
      </c>
      <c r="E38" s="11" t="s">
        <v>430</v>
      </c>
      <c r="F38" s="6" t="s">
        <v>429</v>
      </c>
      <c r="G38" s="34">
        <v>4833868.3899999997</v>
      </c>
      <c r="H38" s="34">
        <v>4818868.3899999997</v>
      </c>
      <c r="I38" s="48">
        <v>208965072.06560865</v>
      </c>
      <c r="J38" s="48">
        <v>28639207.686173175</v>
      </c>
      <c r="K38" s="49">
        <v>180325864.37943548</v>
      </c>
      <c r="M38" s="88"/>
    </row>
    <row r="39" spans="2:13" ht="15.75" thickBot="1" x14ac:dyDescent="0.3">
      <c r="B39" s="171"/>
      <c r="C39" s="76" t="s">
        <v>460</v>
      </c>
      <c r="D39" s="150" t="s">
        <v>476</v>
      </c>
      <c r="E39" s="35" t="s">
        <v>477</v>
      </c>
      <c r="F39" s="71" t="s">
        <v>478</v>
      </c>
      <c r="G39" s="89">
        <v>3559524.26</v>
      </c>
      <c r="H39" s="89">
        <v>3536524.26</v>
      </c>
      <c r="I39" s="89">
        <v>205428547.80560866</v>
      </c>
      <c r="J39" s="89">
        <v>28639207.686173175</v>
      </c>
      <c r="K39" s="79">
        <v>176789340.11943549</v>
      </c>
    </row>
    <row r="40" spans="2:13" x14ac:dyDescent="0.25">
      <c r="B40" s="169" t="s">
        <v>227</v>
      </c>
      <c r="C40" s="74" t="s">
        <v>20</v>
      </c>
      <c r="D40" s="152" t="s">
        <v>21</v>
      </c>
      <c r="E40" s="107" t="s">
        <v>142</v>
      </c>
      <c r="F40" s="43" t="s">
        <v>143</v>
      </c>
      <c r="G40" s="39">
        <v>110564425.61</v>
      </c>
      <c r="H40" s="39">
        <v>94565633.099999994</v>
      </c>
      <c r="I40" s="39">
        <v>1209478587.5839624</v>
      </c>
      <c r="J40" s="45">
        <v>499627880.01850438</v>
      </c>
      <c r="K40" s="96">
        <v>709850707.56545806</v>
      </c>
    </row>
    <row r="41" spans="2:13" x14ac:dyDescent="0.25">
      <c r="B41" s="170" t="s">
        <v>227</v>
      </c>
      <c r="C41" s="75" t="s">
        <v>22</v>
      </c>
      <c r="D41" s="154" t="s">
        <v>23</v>
      </c>
      <c r="E41" s="33" t="s">
        <v>144</v>
      </c>
      <c r="F41" s="29" t="s">
        <v>145</v>
      </c>
      <c r="G41" s="34">
        <v>82442581.590000004</v>
      </c>
      <c r="H41" s="34">
        <v>72500162.75</v>
      </c>
      <c r="I41" s="34">
        <v>1136978424.8299999</v>
      </c>
      <c r="J41" s="48">
        <v>499627880.01850438</v>
      </c>
      <c r="K41" s="40">
        <v>637350544.82000005</v>
      </c>
    </row>
    <row r="42" spans="2:13" x14ac:dyDescent="0.25">
      <c r="B42" s="170" t="s">
        <v>227</v>
      </c>
      <c r="C42" s="75" t="s">
        <v>5</v>
      </c>
      <c r="D42" s="150" t="s">
        <v>25</v>
      </c>
      <c r="E42" s="33" t="s">
        <v>146</v>
      </c>
      <c r="F42" s="6" t="s">
        <v>147</v>
      </c>
      <c r="G42" s="34">
        <v>78643177.290000007</v>
      </c>
      <c r="H42" s="34">
        <v>65622542.079999998</v>
      </c>
      <c r="I42" s="34">
        <v>1706650287.0799999</v>
      </c>
      <c r="J42" s="48">
        <v>753745641.74350452</v>
      </c>
      <c r="K42" s="40">
        <v>952904645.34000003</v>
      </c>
    </row>
    <row r="43" spans="2:13" ht="15" customHeight="1" x14ac:dyDescent="0.25">
      <c r="B43" s="170" t="s">
        <v>227</v>
      </c>
      <c r="C43" s="75" t="s">
        <v>444</v>
      </c>
      <c r="D43" s="154" t="s">
        <v>26</v>
      </c>
      <c r="E43" s="33" t="s">
        <v>148</v>
      </c>
      <c r="F43" s="6" t="s">
        <v>149</v>
      </c>
      <c r="G43" s="34">
        <v>104870814.66</v>
      </c>
      <c r="H43" s="34">
        <v>75297129.650000006</v>
      </c>
      <c r="I43" s="34">
        <v>1598824044.3099627</v>
      </c>
      <c r="J43" s="48">
        <v>753610641.74350452</v>
      </c>
      <c r="K43" s="40">
        <v>845213402.57000005</v>
      </c>
    </row>
    <row r="44" spans="2:13" x14ac:dyDescent="0.25">
      <c r="B44" s="170" t="s">
        <v>227</v>
      </c>
      <c r="C44" s="75" t="s">
        <v>8</v>
      </c>
      <c r="D44" s="154" t="s">
        <v>27</v>
      </c>
      <c r="E44" s="33" t="s">
        <v>150</v>
      </c>
      <c r="F44" s="12" t="s">
        <v>151</v>
      </c>
      <c r="G44" s="34">
        <v>320422453.87</v>
      </c>
      <c r="H44" s="34">
        <v>305565890.57999998</v>
      </c>
      <c r="I44" s="34">
        <v>1293258153.7299628</v>
      </c>
      <c r="J44" s="48">
        <v>753610641.74350452</v>
      </c>
      <c r="K44" s="40">
        <v>539647511.99000001</v>
      </c>
    </row>
    <row r="45" spans="2:13" x14ac:dyDescent="0.25">
      <c r="B45" s="170" t="s">
        <v>227</v>
      </c>
      <c r="C45" s="75" t="s">
        <v>28</v>
      </c>
      <c r="D45" s="154" t="s">
        <v>29</v>
      </c>
      <c r="E45" s="33" t="s">
        <v>152</v>
      </c>
      <c r="F45" s="6" t="s">
        <v>153</v>
      </c>
      <c r="G45" s="34">
        <v>126665216.65000001</v>
      </c>
      <c r="H45" s="34">
        <v>120038792.18000001</v>
      </c>
      <c r="I45" s="34">
        <v>1173219361.5499628</v>
      </c>
      <c r="J45" s="48">
        <v>753610641.74350452</v>
      </c>
      <c r="K45" s="40">
        <v>419608719.80645829</v>
      </c>
    </row>
    <row r="46" spans="2:13" x14ac:dyDescent="0.25">
      <c r="B46" s="170" t="s">
        <v>227</v>
      </c>
      <c r="C46" s="75" t="s">
        <v>14</v>
      </c>
      <c r="D46" s="154" t="s">
        <v>30</v>
      </c>
      <c r="E46" s="33" t="s">
        <v>154</v>
      </c>
      <c r="F46" s="6" t="s">
        <v>155</v>
      </c>
      <c r="G46" s="34">
        <v>293752960.32999998</v>
      </c>
      <c r="H46" s="34">
        <v>287645626.93000001</v>
      </c>
      <c r="I46" s="34">
        <v>885573734.62</v>
      </c>
      <c r="J46" s="48">
        <v>753610641.74000001</v>
      </c>
      <c r="K46" s="40">
        <v>131963092.88</v>
      </c>
      <c r="M46" s="88"/>
    </row>
    <row r="47" spans="2:13" x14ac:dyDescent="0.25">
      <c r="B47" s="170" t="s">
        <v>227</v>
      </c>
      <c r="C47" s="75" t="s">
        <v>31</v>
      </c>
      <c r="D47" s="150" t="s">
        <v>415</v>
      </c>
      <c r="E47" s="11" t="s">
        <v>412</v>
      </c>
      <c r="F47" s="6" t="s">
        <v>413</v>
      </c>
      <c r="G47" s="34">
        <v>104985658.34</v>
      </c>
      <c r="H47" s="34">
        <v>101861698.58</v>
      </c>
      <c r="I47" s="34">
        <v>783712036.03999996</v>
      </c>
      <c r="J47" s="48">
        <v>88557373.459999993</v>
      </c>
      <c r="K47" s="40">
        <v>695154662.57999992</v>
      </c>
    </row>
    <row r="48" spans="2:13" x14ac:dyDescent="0.25">
      <c r="B48" s="170" t="s">
        <v>227</v>
      </c>
      <c r="C48" s="75" t="s">
        <v>18</v>
      </c>
      <c r="D48" s="150" t="s">
        <v>425</v>
      </c>
      <c r="E48" s="11" t="s">
        <v>434</v>
      </c>
      <c r="F48" s="6" t="s">
        <v>427</v>
      </c>
      <c r="G48" s="34">
        <v>114049967.28</v>
      </c>
      <c r="H48" s="34">
        <v>113364162.97</v>
      </c>
      <c r="I48" s="34">
        <v>670347873.07000005</v>
      </c>
      <c r="J48" s="48">
        <v>88557373.459999993</v>
      </c>
      <c r="K48" s="40">
        <v>581790499.6099999</v>
      </c>
    </row>
    <row r="49" spans="2:13" ht="15.75" thickBot="1" x14ac:dyDescent="0.3">
      <c r="B49" s="171" t="s">
        <v>227</v>
      </c>
      <c r="C49" s="77" t="s">
        <v>78</v>
      </c>
      <c r="D49" s="155" t="s">
        <v>432</v>
      </c>
      <c r="E49" s="35" t="s">
        <v>426</v>
      </c>
      <c r="F49" s="36" t="s">
        <v>433</v>
      </c>
      <c r="G49" s="41">
        <v>147113725.49000001</v>
      </c>
      <c r="H49" s="41">
        <v>145417918.58000001</v>
      </c>
      <c r="I49" s="50">
        <v>524929954.49000001</v>
      </c>
      <c r="J49" s="50">
        <v>88557373.459999993</v>
      </c>
      <c r="K49" s="51">
        <v>436372581.02999997</v>
      </c>
      <c r="M49" s="88"/>
    </row>
    <row r="50" spans="2:13" x14ac:dyDescent="0.25">
      <c r="B50" s="172" t="s">
        <v>226</v>
      </c>
      <c r="C50" s="98" t="s">
        <v>35</v>
      </c>
      <c r="D50" s="156" t="s">
        <v>175</v>
      </c>
      <c r="E50" s="107" t="s">
        <v>156</v>
      </c>
      <c r="F50" s="42" t="s">
        <v>391</v>
      </c>
      <c r="G50" s="38">
        <v>29390237.870000001</v>
      </c>
      <c r="H50" s="38">
        <v>19070295.43</v>
      </c>
      <c r="I50" s="38">
        <v>243680280.36000001</v>
      </c>
      <c r="J50" s="70">
        <v>55612731.759999998</v>
      </c>
      <c r="K50" s="59">
        <v>188067548.59999999</v>
      </c>
    </row>
    <row r="51" spans="2:13" x14ac:dyDescent="0.25">
      <c r="B51" s="173"/>
      <c r="C51" s="75" t="s">
        <v>49</v>
      </c>
      <c r="D51" s="150" t="s">
        <v>176</v>
      </c>
      <c r="E51" s="33" t="s">
        <v>157</v>
      </c>
      <c r="F51" s="6" t="s">
        <v>158</v>
      </c>
      <c r="G51" s="34">
        <v>9560946.9000000004</v>
      </c>
      <c r="H51" s="34">
        <v>12837168.68</v>
      </c>
      <c r="I51" s="34">
        <v>230843111.68570974</v>
      </c>
      <c r="J51" s="48">
        <v>55612731.759999998</v>
      </c>
      <c r="K51" s="49">
        <v>175230379.928</v>
      </c>
    </row>
    <row r="52" spans="2:13" ht="15" customHeight="1" x14ac:dyDescent="0.25">
      <c r="B52" s="173"/>
      <c r="C52" s="75" t="s">
        <v>5</v>
      </c>
      <c r="D52" s="150" t="s">
        <v>177</v>
      </c>
      <c r="E52" s="33" t="s">
        <v>159</v>
      </c>
      <c r="F52" s="12" t="s">
        <v>160</v>
      </c>
      <c r="G52" s="34">
        <v>21281162.370000001</v>
      </c>
      <c r="H52" s="34">
        <v>19088310.5</v>
      </c>
      <c r="I52" s="34">
        <v>211754801.18570974</v>
      </c>
      <c r="J52" s="48">
        <v>55612731.757623874</v>
      </c>
      <c r="K52" s="49">
        <v>156142069.42808586</v>
      </c>
    </row>
    <row r="53" spans="2:13" x14ac:dyDescent="0.25">
      <c r="B53" s="173"/>
      <c r="C53" s="75" t="s">
        <v>444</v>
      </c>
      <c r="D53" s="150" t="s">
        <v>178</v>
      </c>
      <c r="E53" s="33" t="s">
        <v>161</v>
      </c>
      <c r="F53" s="6" t="s">
        <v>162</v>
      </c>
      <c r="G53" s="34">
        <v>26924595.02</v>
      </c>
      <c r="H53" s="34">
        <v>25761927.5</v>
      </c>
      <c r="I53" s="34">
        <v>185992873.68570974</v>
      </c>
      <c r="J53" s="48">
        <v>54082731.759999998</v>
      </c>
      <c r="K53" s="49">
        <v>131910141.92808586</v>
      </c>
    </row>
    <row r="54" spans="2:13" x14ac:dyDescent="0.25">
      <c r="B54" s="173"/>
      <c r="C54" s="75" t="s">
        <v>8</v>
      </c>
      <c r="D54" s="150" t="s">
        <v>179</v>
      </c>
      <c r="E54" s="33" t="s">
        <v>163</v>
      </c>
      <c r="F54" s="12" t="s">
        <v>164</v>
      </c>
      <c r="G54" s="34">
        <v>10569547.17</v>
      </c>
      <c r="H54" s="34">
        <v>10423100</v>
      </c>
      <c r="I54" s="34">
        <v>175569773.68570974</v>
      </c>
      <c r="J54" s="48">
        <v>54082731.757623874</v>
      </c>
      <c r="K54" s="49">
        <v>121487041.92808586</v>
      </c>
    </row>
    <row r="55" spans="2:13" x14ac:dyDescent="0.25">
      <c r="B55" s="173"/>
      <c r="C55" s="75" t="s">
        <v>8</v>
      </c>
      <c r="D55" s="150" t="s">
        <v>180</v>
      </c>
      <c r="E55" s="33" t="s">
        <v>165</v>
      </c>
      <c r="F55" s="12" t="s">
        <v>166</v>
      </c>
      <c r="G55" s="34">
        <v>25800000</v>
      </c>
      <c r="H55" s="34">
        <v>14100000</v>
      </c>
      <c r="I55" s="34">
        <v>140391411.38570973</v>
      </c>
      <c r="J55" s="48">
        <v>51782731.75</v>
      </c>
      <c r="K55" s="49">
        <v>88608679.638085902</v>
      </c>
    </row>
    <row r="56" spans="2:13" x14ac:dyDescent="0.25">
      <c r="B56" s="173"/>
      <c r="C56" s="75" t="s">
        <v>12</v>
      </c>
      <c r="D56" s="150" t="s">
        <v>181</v>
      </c>
      <c r="E56" s="33" t="s">
        <v>167</v>
      </c>
      <c r="F56" s="12" t="s">
        <v>168</v>
      </c>
      <c r="G56" s="34">
        <v>6181677.7000000002</v>
      </c>
      <c r="H56" s="34">
        <v>4973058.3</v>
      </c>
      <c r="I56" s="34">
        <v>170596715.38570973</v>
      </c>
      <c r="J56" s="48">
        <v>54082731.757623874</v>
      </c>
      <c r="K56" s="49">
        <v>116513983.63</v>
      </c>
    </row>
    <row r="57" spans="2:13" x14ac:dyDescent="0.25">
      <c r="B57" s="173"/>
      <c r="C57" s="75" t="s">
        <v>14</v>
      </c>
      <c r="D57" s="150" t="s">
        <v>443</v>
      </c>
      <c r="E57" s="33" t="s">
        <v>169</v>
      </c>
      <c r="F57" s="6" t="s">
        <v>170</v>
      </c>
      <c r="G57" s="34">
        <v>8520901</v>
      </c>
      <c r="H57" s="34">
        <v>8120901</v>
      </c>
      <c r="I57" s="34">
        <v>162475814.38570973</v>
      </c>
      <c r="J57" s="48">
        <v>54082731.757623874</v>
      </c>
      <c r="K57" s="49">
        <v>108393082.63</v>
      </c>
    </row>
    <row r="58" spans="2:13" ht="15" customHeight="1" x14ac:dyDescent="0.25">
      <c r="B58" s="173"/>
      <c r="C58" s="75" t="s">
        <v>31</v>
      </c>
      <c r="D58" s="150" t="s">
        <v>182</v>
      </c>
      <c r="E58" s="33" t="s">
        <v>171</v>
      </c>
      <c r="F58" s="12" t="s">
        <v>172</v>
      </c>
      <c r="G58" s="34">
        <v>7993344</v>
      </c>
      <c r="H58" s="34">
        <v>7984403</v>
      </c>
      <c r="I58" s="34">
        <v>154491411.38</v>
      </c>
      <c r="J58" s="48">
        <v>54082731.757623874</v>
      </c>
      <c r="K58" s="49">
        <v>100408679.62</v>
      </c>
    </row>
    <row r="59" spans="2:13" x14ac:dyDescent="0.25">
      <c r="B59" s="173"/>
      <c r="C59" s="75" t="s">
        <v>18</v>
      </c>
      <c r="D59" s="150" t="s">
        <v>442</v>
      </c>
      <c r="E59" s="33" t="s">
        <v>173</v>
      </c>
      <c r="F59" s="6" t="s">
        <v>174</v>
      </c>
      <c r="G59" s="34">
        <v>11045958</v>
      </c>
      <c r="H59" s="34">
        <v>10907163</v>
      </c>
      <c r="I59" s="34">
        <v>129484248.38600001</v>
      </c>
      <c r="J59" s="48">
        <v>51782731.757623874</v>
      </c>
      <c r="K59" s="49">
        <v>77701516.629999995</v>
      </c>
      <c r="M59" s="88"/>
    </row>
    <row r="60" spans="2:13" ht="15.75" thickBot="1" x14ac:dyDescent="0.3">
      <c r="B60" s="174"/>
      <c r="C60" s="76" t="s">
        <v>78</v>
      </c>
      <c r="D60" s="151" t="s">
        <v>435</v>
      </c>
      <c r="E60" s="94" t="s">
        <v>436</v>
      </c>
      <c r="F60" s="37" t="s">
        <v>437</v>
      </c>
      <c r="G60" s="72">
        <v>12071974</v>
      </c>
      <c r="H60" s="72">
        <v>11817001</v>
      </c>
      <c r="I60" s="89">
        <v>117667247.38</v>
      </c>
      <c r="J60" s="89">
        <v>51782731.757623874</v>
      </c>
      <c r="K60" s="79">
        <v>65884515.619999997</v>
      </c>
    </row>
    <row r="61" spans="2:13" x14ac:dyDescent="0.25">
      <c r="B61" s="172" t="s">
        <v>228</v>
      </c>
      <c r="C61" s="74" t="s">
        <v>20</v>
      </c>
      <c r="D61" s="152" t="s">
        <v>43</v>
      </c>
      <c r="E61" s="107" t="s">
        <v>183</v>
      </c>
      <c r="F61" s="57" t="s">
        <v>184</v>
      </c>
      <c r="G61" s="39">
        <v>130548766.45999999</v>
      </c>
      <c r="H61" s="39">
        <v>105341670.84999999</v>
      </c>
      <c r="I61" s="39">
        <v>583523625.59638119</v>
      </c>
      <c r="J61" s="45">
        <v>162670357.33058012</v>
      </c>
      <c r="K61" s="46">
        <v>420853268.26580107</v>
      </c>
    </row>
    <row r="62" spans="2:13" x14ac:dyDescent="0.25">
      <c r="B62" s="173" t="s">
        <v>228</v>
      </c>
      <c r="C62" s="75" t="s">
        <v>35</v>
      </c>
      <c r="D62" s="150" t="s">
        <v>44</v>
      </c>
      <c r="E62" s="33" t="s">
        <v>185</v>
      </c>
      <c r="F62" s="12" t="s">
        <v>186</v>
      </c>
      <c r="G62" s="34">
        <v>83371574.390000001</v>
      </c>
      <c r="H62" s="34">
        <v>72702839.030000001</v>
      </c>
      <c r="I62" s="34">
        <v>510820786.56638122</v>
      </c>
      <c r="J62" s="48">
        <v>162670357.33058012</v>
      </c>
      <c r="K62" s="49">
        <v>348150429.2358011</v>
      </c>
    </row>
    <row r="63" spans="2:13" x14ac:dyDescent="0.25">
      <c r="B63" s="173" t="s">
        <v>228</v>
      </c>
      <c r="C63" s="75" t="s">
        <v>5</v>
      </c>
      <c r="D63" s="150" t="s">
        <v>45</v>
      </c>
      <c r="E63" s="33" t="s">
        <v>187</v>
      </c>
      <c r="F63" s="58" t="s">
        <v>188</v>
      </c>
      <c r="G63" s="34">
        <v>95681621.849999994</v>
      </c>
      <c r="H63" s="34">
        <v>87365655.049999997</v>
      </c>
      <c r="I63" s="34">
        <v>423455131.5163812</v>
      </c>
      <c r="J63" s="48">
        <v>162670357.33058012</v>
      </c>
      <c r="K63" s="49">
        <v>260784774.18580109</v>
      </c>
    </row>
    <row r="64" spans="2:13" x14ac:dyDescent="0.25">
      <c r="B64" s="173" t="s">
        <v>228</v>
      </c>
      <c r="C64" s="75" t="s">
        <v>444</v>
      </c>
      <c r="D64" s="150" t="s">
        <v>46</v>
      </c>
      <c r="E64" s="33" t="s">
        <v>189</v>
      </c>
      <c r="F64" s="12" t="s">
        <v>190</v>
      </c>
      <c r="G64" s="34">
        <v>79111731.120000005</v>
      </c>
      <c r="H64" s="34">
        <v>72700713.209999993</v>
      </c>
      <c r="I64" s="34">
        <v>350754418.30638123</v>
      </c>
      <c r="J64" s="48">
        <v>162670357.33058012</v>
      </c>
      <c r="K64" s="49">
        <v>188084060.97580111</v>
      </c>
    </row>
    <row r="65" spans="2:13" x14ac:dyDescent="0.25">
      <c r="B65" s="173" t="s">
        <v>228</v>
      </c>
      <c r="C65" s="75" t="s">
        <v>8</v>
      </c>
      <c r="D65" s="150" t="s">
        <v>47</v>
      </c>
      <c r="E65" s="33" t="s">
        <v>191</v>
      </c>
      <c r="F65" s="6" t="s">
        <v>192</v>
      </c>
      <c r="G65" s="34">
        <v>114805953.97</v>
      </c>
      <c r="H65" s="34">
        <v>111189388.44</v>
      </c>
      <c r="I65" s="34">
        <v>239565029.87</v>
      </c>
      <c r="J65" s="48">
        <v>139265649.82058012</v>
      </c>
      <c r="K65" s="49">
        <v>100299380.0458011</v>
      </c>
    </row>
    <row r="66" spans="2:13" x14ac:dyDescent="0.25">
      <c r="B66" s="173" t="s">
        <v>228</v>
      </c>
      <c r="C66" s="75" t="s">
        <v>14</v>
      </c>
      <c r="D66" s="150" t="s">
        <v>48</v>
      </c>
      <c r="E66" s="33" t="s">
        <v>193</v>
      </c>
      <c r="F66" s="12" t="s">
        <v>194</v>
      </c>
      <c r="G66" s="34">
        <v>66040970.340000004</v>
      </c>
      <c r="H66" s="34">
        <v>65074869.770000003</v>
      </c>
      <c r="I66" s="34">
        <v>174490160.09999999</v>
      </c>
      <c r="J66" s="48">
        <v>136221655.82058012</v>
      </c>
      <c r="K66" s="49">
        <v>38268504.2758011</v>
      </c>
    </row>
    <row r="67" spans="2:13" x14ac:dyDescent="0.25">
      <c r="B67" s="173"/>
      <c r="C67" s="75" t="s">
        <v>31</v>
      </c>
      <c r="D67" s="150" t="s">
        <v>438</v>
      </c>
      <c r="E67" s="10" t="s">
        <v>439</v>
      </c>
      <c r="F67" s="12" t="s">
        <v>440</v>
      </c>
      <c r="G67" s="34">
        <v>82282672.079999998</v>
      </c>
      <c r="H67" s="34">
        <v>41642964.280000001</v>
      </c>
      <c r="I67" s="34">
        <v>132847195.81999999</v>
      </c>
      <c r="J67" s="48">
        <v>132847195.82058012</v>
      </c>
      <c r="K67" s="49">
        <v>0</v>
      </c>
      <c r="M67" s="88"/>
    </row>
    <row r="68" spans="2:13" ht="15.75" thickBot="1" x14ac:dyDescent="0.3">
      <c r="B68" s="174" t="s">
        <v>228</v>
      </c>
      <c r="C68" s="77" t="s">
        <v>18</v>
      </c>
      <c r="D68" s="153" t="s">
        <v>466</v>
      </c>
      <c r="E68" s="103" t="s">
        <v>467</v>
      </c>
      <c r="F68" s="103" t="s">
        <v>468</v>
      </c>
      <c r="G68" s="41">
        <v>17147755.449999999</v>
      </c>
      <c r="H68" s="41">
        <v>11449667.449999999</v>
      </c>
      <c r="I68" s="50">
        <v>121397528.37</v>
      </c>
      <c r="J68" s="50">
        <v>121397528.37</v>
      </c>
      <c r="K68" s="51">
        <v>0</v>
      </c>
    </row>
    <row r="69" spans="2:13" x14ac:dyDescent="0.25">
      <c r="B69" s="165" t="s">
        <v>229</v>
      </c>
      <c r="C69" s="102" t="s">
        <v>49</v>
      </c>
      <c r="D69" s="156" t="s">
        <v>50</v>
      </c>
      <c r="E69" s="107" t="s">
        <v>195</v>
      </c>
      <c r="F69" s="73" t="s">
        <v>196</v>
      </c>
      <c r="G69" s="38">
        <v>8087535.6299999999</v>
      </c>
      <c r="H69" s="38">
        <v>2725818.26</v>
      </c>
      <c r="I69" s="38">
        <v>219110864.12124279</v>
      </c>
      <c r="J69" s="70">
        <v>185238154.71374759</v>
      </c>
      <c r="K69" s="78">
        <v>33872709.407495193</v>
      </c>
    </row>
    <row r="70" spans="2:13" x14ac:dyDescent="0.25">
      <c r="B70" s="166" t="s">
        <v>229</v>
      </c>
      <c r="C70" s="75" t="s">
        <v>35</v>
      </c>
      <c r="D70" s="154" t="s">
        <v>51</v>
      </c>
      <c r="E70" s="33" t="s">
        <v>197</v>
      </c>
      <c r="F70" s="30" t="s">
        <v>198</v>
      </c>
      <c r="G70" s="34">
        <v>59606010.289999999</v>
      </c>
      <c r="H70" s="34">
        <v>782833.14</v>
      </c>
      <c r="I70" s="34">
        <v>218328030.98124278</v>
      </c>
      <c r="J70" s="48">
        <v>185238154.71374759</v>
      </c>
      <c r="K70" s="49">
        <v>33089876.267495193</v>
      </c>
    </row>
    <row r="71" spans="2:13" x14ac:dyDescent="0.25">
      <c r="B71" s="166" t="s">
        <v>229</v>
      </c>
      <c r="C71" s="75" t="s">
        <v>5</v>
      </c>
      <c r="D71" s="154" t="s">
        <v>52</v>
      </c>
      <c r="E71" s="33" t="s">
        <v>199</v>
      </c>
      <c r="F71" s="12" t="s">
        <v>200</v>
      </c>
      <c r="G71" s="34">
        <v>43315606.340000004</v>
      </c>
      <c r="H71" s="34">
        <v>10448552.42</v>
      </c>
      <c r="I71" s="34">
        <v>207879478.56</v>
      </c>
      <c r="J71" s="48">
        <v>185238154.71000001</v>
      </c>
      <c r="K71" s="49">
        <v>22641323.850000001</v>
      </c>
    </row>
    <row r="72" spans="2:13" ht="15" customHeight="1" x14ac:dyDescent="0.25">
      <c r="B72" s="166" t="s">
        <v>229</v>
      </c>
      <c r="C72" s="75" t="s">
        <v>444</v>
      </c>
      <c r="D72" s="150" t="s">
        <v>53</v>
      </c>
      <c r="E72" s="33" t="s">
        <v>201</v>
      </c>
      <c r="F72" s="6" t="s">
        <v>202</v>
      </c>
      <c r="G72" s="34">
        <v>44480760.25</v>
      </c>
      <c r="H72" s="34">
        <v>6242887.0099999998</v>
      </c>
      <c r="I72" s="34">
        <v>201636591.55000001</v>
      </c>
      <c r="J72" s="48">
        <v>51687042.009999998</v>
      </c>
      <c r="K72" s="49">
        <v>149949549.54000002</v>
      </c>
    </row>
    <row r="73" spans="2:13" ht="15" customHeight="1" x14ac:dyDescent="0.25">
      <c r="B73" s="166" t="s">
        <v>229</v>
      </c>
      <c r="C73" s="75" t="s">
        <v>8</v>
      </c>
      <c r="D73" s="150" t="s">
        <v>54</v>
      </c>
      <c r="E73" s="33" t="s">
        <v>203</v>
      </c>
      <c r="F73" s="12" t="s">
        <v>204</v>
      </c>
      <c r="G73" s="34">
        <v>32783387.57</v>
      </c>
      <c r="H73" s="34">
        <v>12850936.970000001</v>
      </c>
      <c r="I73" s="34">
        <v>188785654.58000001</v>
      </c>
      <c r="J73" s="34">
        <v>51687042.009999998</v>
      </c>
      <c r="K73" s="49">
        <v>137098612.57000002</v>
      </c>
      <c r="M73" s="88"/>
    </row>
    <row r="74" spans="2:13" ht="15.75" thickBot="1" x14ac:dyDescent="0.3">
      <c r="B74" s="167" t="s">
        <v>229</v>
      </c>
      <c r="C74" s="76" t="s">
        <v>10</v>
      </c>
      <c r="D74" s="151" t="s">
        <v>55</v>
      </c>
      <c r="E74" s="108" t="s">
        <v>205</v>
      </c>
      <c r="F74" s="71" t="s">
        <v>206</v>
      </c>
      <c r="G74" s="72">
        <v>51511803.420000002</v>
      </c>
      <c r="H74" s="72">
        <v>5973528.5199999996</v>
      </c>
      <c r="I74" s="72">
        <v>182812126.06</v>
      </c>
      <c r="J74" s="89">
        <v>51687042.009999998</v>
      </c>
      <c r="K74" s="79">
        <v>131125084.05</v>
      </c>
    </row>
    <row r="75" spans="2:13" x14ac:dyDescent="0.25">
      <c r="B75" s="165" t="s">
        <v>230</v>
      </c>
      <c r="C75" s="99" t="s">
        <v>68</v>
      </c>
      <c r="D75" s="157" t="s">
        <v>69</v>
      </c>
      <c r="E75" s="107" t="s">
        <v>207</v>
      </c>
      <c r="F75" s="43" t="s">
        <v>208</v>
      </c>
      <c r="G75" s="39">
        <v>5179470.83</v>
      </c>
      <c r="H75" s="39">
        <v>4445975.82</v>
      </c>
      <c r="I75" s="39">
        <v>224938618.23653838</v>
      </c>
      <c r="J75" s="45">
        <v>77254210.46843192</v>
      </c>
      <c r="K75" s="46">
        <v>147684407.76810646</v>
      </c>
    </row>
    <row r="76" spans="2:13" x14ac:dyDescent="0.25">
      <c r="B76" s="166"/>
      <c r="C76" s="100" t="s">
        <v>49</v>
      </c>
      <c r="D76" s="154" t="s">
        <v>70</v>
      </c>
      <c r="E76" s="33" t="s">
        <v>209</v>
      </c>
      <c r="F76" s="12" t="s">
        <v>210</v>
      </c>
      <c r="G76" s="34">
        <v>7154948.7300000004</v>
      </c>
      <c r="H76" s="34">
        <v>5601827.8499999996</v>
      </c>
      <c r="I76" s="34">
        <f>I75-H76</f>
        <v>219336790.38653839</v>
      </c>
      <c r="J76" s="48">
        <v>77254210.46843192</v>
      </c>
      <c r="K76" s="49">
        <v>142082579.91810647</v>
      </c>
    </row>
    <row r="77" spans="2:13" x14ac:dyDescent="0.25">
      <c r="B77" s="166"/>
      <c r="C77" s="101" t="s">
        <v>35</v>
      </c>
      <c r="D77" s="154" t="s">
        <v>72</v>
      </c>
      <c r="E77" s="33" t="s">
        <v>211</v>
      </c>
      <c r="F77" s="6" t="s">
        <v>212</v>
      </c>
      <c r="G77" s="34">
        <v>15169412.949999999</v>
      </c>
      <c r="H77" s="34">
        <v>14780842.949999999</v>
      </c>
      <c r="I77" s="34">
        <v>402325446.11000001</v>
      </c>
      <c r="J77" s="48">
        <v>122899410.75843191</v>
      </c>
      <c r="K77" s="49">
        <v>279426035.34810644</v>
      </c>
    </row>
    <row r="78" spans="2:13" x14ac:dyDescent="0.25">
      <c r="B78" s="166"/>
      <c r="C78" s="101" t="s">
        <v>5</v>
      </c>
      <c r="D78" s="154" t="s">
        <v>73</v>
      </c>
      <c r="E78" s="33" t="s">
        <v>213</v>
      </c>
      <c r="F78" s="12" t="s">
        <v>214</v>
      </c>
      <c r="G78" s="34">
        <v>11406633.99</v>
      </c>
      <c r="H78" s="34">
        <v>10602104</v>
      </c>
      <c r="I78" s="34">
        <v>391723342.11000001</v>
      </c>
      <c r="J78" s="48">
        <v>122899410.75843191</v>
      </c>
      <c r="K78" s="49">
        <v>268823931.34810644</v>
      </c>
    </row>
    <row r="79" spans="2:13" x14ac:dyDescent="0.25">
      <c r="B79" s="166"/>
      <c r="C79" s="101" t="s">
        <v>444</v>
      </c>
      <c r="D79" s="154" t="s">
        <v>74</v>
      </c>
      <c r="E79" s="33" t="s">
        <v>215</v>
      </c>
      <c r="F79" s="12" t="s">
        <v>216</v>
      </c>
      <c r="G79" s="34">
        <v>19961790.399999999</v>
      </c>
      <c r="H79" s="34">
        <v>19071249.27</v>
      </c>
      <c r="I79" s="34">
        <v>372652092.83653831</v>
      </c>
      <c r="J79" s="48">
        <v>122899410.75843191</v>
      </c>
      <c r="K79" s="49">
        <v>249752682.07810643</v>
      </c>
    </row>
    <row r="80" spans="2:13" x14ac:dyDescent="0.25">
      <c r="B80" s="166"/>
      <c r="C80" s="101" t="s">
        <v>8</v>
      </c>
      <c r="D80" s="154" t="s">
        <v>75</v>
      </c>
      <c r="E80" s="33" t="s">
        <v>217</v>
      </c>
      <c r="F80" s="6" t="s">
        <v>218</v>
      </c>
      <c r="G80" s="34">
        <v>31132410.050000001</v>
      </c>
      <c r="H80" s="34">
        <v>30205527.649999999</v>
      </c>
      <c r="I80" s="34">
        <v>342446565.18653834</v>
      </c>
      <c r="J80" s="48">
        <v>122899410.75843191</v>
      </c>
      <c r="K80" s="49">
        <v>219547154.42810643</v>
      </c>
    </row>
    <row r="81" spans="2:20" x14ac:dyDescent="0.25">
      <c r="B81" s="166"/>
      <c r="C81" s="101" t="s">
        <v>14</v>
      </c>
      <c r="D81" s="154" t="s">
        <v>76</v>
      </c>
      <c r="E81" s="33" t="s">
        <v>219</v>
      </c>
      <c r="F81" s="12" t="s">
        <v>220</v>
      </c>
      <c r="G81" s="34">
        <v>31858408.690000001</v>
      </c>
      <c r="H81" s="34">
        <v>30705661.690000001</v>
      </c>
      <c r="I81" s="34">
        <v>311740903.49653834</v>
      </c>
      <c r="J81" s="48">
        <v>122499410.75843191</v>
      </c>
      <c r="K81" s="49">
        <v>189241492.73810643</v>
      </c>
    </row>
    <row r="82" spans="2:20" x14ac:dyDescent="0.25">
      <c r="B82" s="166"/>
      <c r="C82" s="101" t="s">
        <v>16</v>
      </c>
      <c r="D82" s="154" t="s">
        <v>77</v>
      </c>
      <c r="E82" s="33" t="s">
        <v>221</v>
      </c>
      <c r="F82" s="6" t="s">
        <v>222</v>
      </c>
      <c r="G82" s="34">
        <v>129877167.38</v>
      </c>
      <c r="H82" s="34">
        <v>127770423.38</v>
      </c>
      <c r="I82" s="34">
        <v>183970480.11653835</v>
      </c>
      <c r="J82" s="48">
        <v>56436437.858431913</v>
      </c>
      <c r="K82" s="49">
        <v>127534042.25810644</v>
      </c>
    </row>
    <row r="83" spans="2:20" x14ac:dyDescent="0.25">
      <c r="B83" s="166"/>
      <c r="C83" s="101" t="s">
        <v>416</v>
      </c>
      <c r="D83" s="154" t="s">
        <v>417</v>
      </c>
      <c r="E83" s="33" t="s">
        <v>418</v>
      </c>
      <c r="F83" s="6" t="s">
        <v>419</v>
      </c>
      <c r="G83" s="34">
        <v>15651627.58</v>
      </c>
      <c r="H83" s="34">
        <v>7889500.7699999996</v>
      </c>
      <c r="I83" s="34">
        <v>122931479.21653835</v>
      </c>
      <c r="J83" s="48">
        <v>54666792.758431911</v>
      </c>
      <c r="K83" s="49">
        <v>68264686.458106443</v>
      </c>
    </row>
    <row r="84" spans="2:20" x14ac:dyDescent="0.25">
      <c r="B84" s="167"/>
      <c r="C84" s="92" t="s">
        <v>78</v>
      </c>
      <c r="D84" s="154" t="s">
        <v>389</v>
      </c>
      <c r="E84" s="33" t="s">
        <v>223</v>
      </c>
      <c r="F84" s="6" t="s">
        <v>390</v>
      </c>
      <c r="G84" s="34">
        <v>53507365.329999998</v>
      </c>
      <c r="H84" s="34">
        <v>53149500.130000003</v>
      </c>
      <c r="I84" s="34">
        <v>130820979.98653835</v>
      </c>
      <c r="J84" s="48">
        <v>54666792.758431911</v>
      </c>
      <c r="K84" s="49">
        <v>76154187.228106439</v>
      </c>
      <c r="M84" s="88"/>
    </row>
    <row r="85" spans="2:20" ht="15.75" thickBot="1" x14ac:dyDescent="0.3">
      <c r="B85" s="168"/>
      <c r="C85" s="93" t="s">
        <v>460</v>
      </c>
      <c r="D85" s="153" t="s">
        <v>461</v>
      </c>
      <c r="E85" s="35" t="s">
        <v>462</v>
      </c>
      <c r="F85" s="36" t="s">
        <v>463</v>
      </c>
      <c r="G85" s="90">
        <v>72422551.700000003</v>
      </c>
      <c r="H85" s="41">
        <v>71264686.459999993</v>
      </c>
      <c r="I85" s="41">
        <v>51666792.756538361</v>
      </c>
      <c r="J85" s="50">
        <v>51666792.758431897</v>
      </c>
      <c r="K85" s="51">
        <v>-1.8935501575469971E-3</v>
      </c>
    </row>
    <row r="86" spans="2:20" ht="15.75" customHeight="1" x14ac:dyDescent="0.25">
      <c r="H86" s="88"/>
      <c r="M86" s="8"/>
      <c r="N86" s="8"/>
      <c r="O86" s="8"/>
      <c r="P86" s="8"/>
      <c r="Q86" s="8"/>
      <c r="R86" s="8"/>
      <c r="S86" s="8"/>
      <c r="T86" s="8"/>
    </row>
    <row r="87" spans="2:20" x14ac:dyDescent="0.25">
      <c r="I87" s="88"/>
    </row>
    <row r="88" spans="2:20" x14ac:dyDescent="0.25">
      <c r="I88" s="88"/>
    </row>
    <row r="89" spans="2:20" s="8" customFormat="1" hidden="1" x14ac:dyDescent="0.25">
      <c r="C89" s="1"/>
      <c r="D89" s="9"/>
      <c r="G89" s="2"/>
      <c r="H89" s="2"/>
      <c r="I89" s="88"/>
      <c r="J89" s="2"/>
      <c r="K89" s="2"/>
      <c r="L89" s="87"/>
      <c r="M89" s="2"/>
      <c r="N89" s="2"/>
      <c r="O89" s="2"/>
      <c r="P89" s="2"/>
      <c r="Q89" s="2"/>
      <c r="R89" s="2"/>
      <c r="S89" s="2"/>
      <c r="T89" s="2"/>
    </row>
  </sheetData>
  <mergeCells count="12">
    <mergeCell ref="B2:K2"/>
    <mergeCell ref="B3:K3"/>
    <mergeCell ref="B4:K4"/>
    <mergeCell ref="B75:B85"/>
    <mergeCell ref="B40:B49"/>
    <mergeCell ref="B27:B39"/>
    <mergeCell ref="B50:B60"/>
    <mergeCell ref="B61:B68"/>
    <mergeCell ref="B7:B16"/>
    <mergeCell ref="B17:B26"/>
    <mergeCell ref="B69:B74"/>
    <mergeCell ref="B5:K5"/>
  </mergeCells>
  <hyperlinks>
    <hyperlink ref="D7" r:id="rId1"/>
    <hyperlink ref="D9" r:id="rId2"/>
    <hyperlink ref="D12" r:id="rId3"/>
    <hyperlink ref="D14" r:id="rId4"/>
    <hyperlink ref="D16" r:id="rId5"/>
    <hyperlink ref="D40" r:id="rId6"/>
    <hyperlink ref="D41" r:id="rId7"/>
    <hyperlink ref="D42" r:id="rId8"/>
    <hyperlink ref="D45" r:id="rId9"/>
    <hyperlink ref="D17" r:id="rId10"/>
    <hyperlink ref="D18" r:id="rId11"/>
    <hyperlink ref="D19" r:id="rId12"/>
    <hyperlink ref="D20" r:id="rId13"/>
    <hyperlink ref="D25" r:id="rId14"/>
    <hyperlink ref="D62" r:id="rId15"/>
    <hyperlink ref="D61" r:id="rId16"/>
    <hyperlink ref="D66" r:id="rId17"/>
    <hyperlink ref="D69" r:id="rId18"/>
    <hyperlink ref="D71" r:id="rId19"/>
    <hyperlink ref="D29" r:id="rId20"/>
    <hyperlink ref="D27" r:id="rId21"/>
    <hyperlink ref="D28" r:id="rId22"/>
    <hyperlink ref="D30" r:id="rId23"/>
    <hyperlink ref="D31" r:id="rId24"/>
    <hyperlink ref="D32" r:id="rId25"/>
    <hyperlink ref="D34" r:id="rId26"/>
    <hyperlink ref="D35" r:id="rId27"/>
    <hyperlink ref="D36" r:id="rId28"/>
    <hyperlink ref="D37" r:id="rId29"/>
    <hyperlink ref="D76" r:id="rId30"/>
    <hyperlink ref="D75" r:id="rId31"/>
    <hyperlink ref="D80" r:id="rId32"/>
    <hyperlink ref="D50" r:id="rId33"/>
    <hyperlink ref="D56" r:id="rId34" display="4772-E10-2015"/>
    <hyperlink ref="D70" r:id="rId35"/>
    <hyperlink ref="D77" r:id="rId36"/>
    <hyperlink ref="D8" r:id="rId37"/>
    <hyperlink ref="D10" r:id="rId38"/>
    <hyperlink ref="D11" r:id="rId39"/>
    <hyperlink ref="D13" r:id="rId40"/>
    <hyperlink ref="D15" r:id="rId41"/>
    <hyperlink ref="D21" r:id="rId42"/>
    <hyperlink ref="D22" r:id="rId43"/>
    <hyperlink ref="D24" r:id="rId44"/>
    <hyperlink ref="D26" r:id="rId45"/>
    <hyperlink ref="D38" r:id="rId46"/>
    <hyperlink ref="D43" r:id="rId47"/>
    <hyperlink ref="D44" r:id="rId48"/>
    <hyperlink ref="D46" r:id="rId49"/>
    <hyperlink ref="D47" r:id="rId50"/>
    <hyperlink ref="D49" r:id="rId51"/>
    <hyperlink ref="D52" r:id="rId52"/>
    <hyperlink ref="D54" r:id="rId53"/>
    <hyperlink ref="D57" r:id="rId54"/>
    <hyperlink ref="D78" r:id="rId55"/>
    <hyperlink ref="D79" r:id="rId56"/>
    <hyperlink ref="D81" r:id="rId57"/>
    <hyperlink ref="D82" r:id="rId58"/>
    <hyperlink ref="D83" r:id="rId59"/>
    <hyperlink ref="D23" r:id="rId60"/>
    <hyperlink ref="D33" r:id="rId61"/>
    <hyperlink ref="D48" r:id="rId62"/>
    <hyperlink ref="D51" r:id="rId63"/>
    <hyperlink ref="D53" r:id="rId64"/>
    <hyperlink ref="D55" r:id="rId65"/>
    <hyperlink ref="D59" r:id="rId66"/>
    <hyperlink ref="D63" r:id="rId67"/>
    <hyperlink ref="D64" r:id="rId68"/>
    <hyperlink ref="D65" r:id="rId69"/>
    <hyperlink ref="D67" r:id="rId70"/>
    <hyperlink ref="D72" r:id="rId71"/>
    <hyperlink ref="D73" r:id="rId72"/>
    <hyperlink ref="D74" r:id="rId73"/>
    <hyperlink ref="D58" r:id="rId74"/>
    <hyperlink ref="D84" r:id="rId75"/>
    <hyperlink ref="D68" r:id="rId76"/>
    <hyperlink ref="D85" r:id="rId77"/>
    <hyperlink ref="D60" r:id="rId78"/>
    <hyperlink ref="D39" r:id="rId79"/>
  </hyperlinks>
  <pageMargins left="0.70866141732283472" right="0.70866141732283472" top="0.74803149606299213" bottom="0.74803149606299213" header="0.31496062992125984" footer="0.31496062992125984"/>
  <pageSetup scale="57" fitToHeight="0" orientation="landscape" horizontalDpi="4294967294" verticalDpi="4294967294" r:id="rId80"/>
  <drawing r:id="rId8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1"/>
  <sheetViews>
    <sheetView showGridLines="0" zoomScale="98" zoomScaleNormal="98" workbookViewId="0">
      <selection activeCell="H13" sqref="H13"/>
    </sheetView>
  </sheetViews>
  <sheetFormatPr baseColWidth="10" defaultColWidth="0" defaultRowHeight="15" zeroHeight="1" x14ac:dyDescent="0.25"/>
  <cols>
    <col min="1" max="1" width="11.42578125" style="7" customWidth="1"/>
    <col min="2" max="2" width="3" style="7" bestFit="1" customWidth="1"/>
    <col min="3" max="3" width="33.140625" style="22" bestFit="1" customWidth="1"/>
    <col min="4" max="4" width="24.42578125" style="22" bestFit="1" customWidth="1"/>
    <col min="5" max="5" width="13.85546875" style="22" bestFit="1" customWidth="1"/>
    <col min="6" max="7" width="16.42578125" style="22" bestFit="1" customWidth="1"/>
    <col min="8" max="8" width="18.42578125" style="22" bestFit="1" customWidth="1"/>
    <col min="9" max="9" width="18.42578125" style="22" customWidth="1"/>
    <col min="10" max="10" width="9.85546875" style="22" customWidth="1"/>
    <col min="11" max="11" width="22.7109375" style="7" customWidth="1"/>
    <col min="12" max="13" width="16.42578125" style="7" bestFit="1" customWidth="1"/>
    <col min="14" max="14" width="14.85546875" style="7" bestFit="1" customWidth="1"/>
    <col min="15" max="15" width="11.42578125" style="7" customWidth="1"/>
    <col min="16" max="16384" width="11.42578125" style="7" hidden="1"/>
  </cols>
  <sheetData>
    <row r="1" spans="2:14" x14ac:dyDescent="0.25">
      <c r="B1" s="182"/>
      <c r="C1" s="182"/>
      <c r="D1" s="182"/>
      <c r="E1" s="182"/>
      <c r="F1" s="182"/>
      <c r="G1" s="182"/>
      <c r="H1" s="182"/>
      <c r="I1" s="182"/>
    </row>
    <row r="2" spans="2:14" ht="15.75" customHeight="1" x14ac:dyDescent="0.35">
      <c r="B2" s="164" t="s">
        <v>481</v>
      </c>
      <c r="C2" s="164"/>
      <c r="D2" s="164"/>
      <c r="E2" s="164"/>
      <c r="F2" s="164"/>
      <c r="G2" s="164"/>
      <c r="H2" s="164"/>
      <c r="I2" s="164"/>
      <c r="J2" s="119"/>
      <c r="K2" s="119"/>
    </row>
    <row r="3" spans="2:14" ht="15.75" customHeight="1" x14ac:dyDescent="0.35">
      <c r="B3" s="164" t="s">
        <v>482</v>
      </c>
      <c r="C3" s="164"/>
      <c r="D3" s="164"/>
      <c r="E3" s="164"/>
      <c r="F3" s="164"/>
      <c r="G3" s="164"/>
      <c r="H3" s="164"/>
      <c r="I3" s="164"/>
      <c r="J3" s="119"/>
      <c r="K3" s="119"/>
    </row>
    <row r="4" spans="2:14" ht="16.5" customHeight="1" x14ac:dyDescent="0.35">
      <c r="B4" s="164" t="s">
        <v>483</v>
      </c>
      <c r="C4" s="164"/>
      <c r="D4" s="164"/>
      <c r="E4" s="164"/>
      <c r="F4" s="164"/>
      <c r="G4" s="164"/>
      <c r="H4" s="164"/>
      <c r="I4" s="164"/>
      <c r="J4" s="119"/>
    </row>
    <row r="5" spans="2:14" ht="16.5" customHeight="1" x14ac:dyDescent="0.35">
      <c r="B5" s="164"/>
      <c r="C5" s="164"/>
      <c r="D5" s="164"/>
      <c r="E5" s="164"/>
      <c r="F5" s="164"/>
      <c r="G5" s="164"/>
      <c r="H5" s="164"/>
      <c r="I5" s="164"/>
      <c r="J5" s="119"/>
    </row>
    <row r="6" spans="2:14" ht="15.75" customHeight="1" x14ac:dyDescent="0.35">
      <c r="B6" s="147"/>
      <c r="C6" s="175" t="s">
        <v>231</v>
      </c>
      <c r="D6" s="175"/>
      <c r="E6" s="175"/>
      <c r="F6" s="175"/>
      <c r="G6" s="175"/>
      <c r="H6" s="175"/>
      <c r="I6" s="175"/>
      <c r="J6" s="80"/>
    </row>
    <row r="7" spans="2:14" ht="45" x14ac:dyDescent="0.25">
      <c r="B7" s="185" t="s">
        <v>232</v>
      </c>
      <c r="C7" s="185"/>
      <c r="D7" s="148" t="s">
        <v>79</v>
      </c>
      <c r="E7" s="148" t="s">
        <v>233</v>
      </c>
      <c r="F7" s="148" t="s">
        <v>409</v>
      </c>
      <c r="G7" s="148" t="s">
        <v>410</v>
      </c>
      <c r="H7" s="148" t="s">
        <v>474</v>
      </c>
      <c r="I7" s="148" t="s">
        <v>475</v>
      </c>
      <c r="J7" s="81"/>
    </row>
    <row r="8" spans="2:14" ht="15" customHeight="1" x14ac:dyDescent="0.25">
      <c r="B8" s="121">
        <v>1</v>
      </c>
      <c r="C8" s="183" t="s">
        <v>250</v>
      </c>
      <c r="D8" s="4" t="s">
        <v>251</v>
      </c>
      <c r="E8" s="160" t="s">
        <v>252</v>
      </c>
      <c r="F8" s="17">
        <v>2264124789.1438789</v>
      </c>
      <c r="G8" s="17">
        <v>2253049012</v>
      </c>
      <c r="H8" s="17">
        <v>863636210.63999999</v>
      </c>
      <c r="I8" s="17">
        <v>0</v>
      </c>
      <c r="J8" s="7"/>
      <c r="K8" s="184" t="s">
        <v>485</v>
      </c>
      <c r="L8" s="184"/>
      <c r="M8" s="184"/>
      <c r="N8" s="184"/>
    </row>
    <row r="9" spans="2:14" ht="15" customHeight="1" x14ac:dyDescent="0.25">
      <c r="B9" s="121">
        <v>2</v>
      </c>
      <c r="C9" s="183"/>
      <c r="D9" s="4" t="s">
        <v>253</v>
      </c>
      <c r="E9" s="160" t="s">
        <v>254</v>
      </c>
      <c r="F9" s="17">
        <v>0</v>
      </c>
      <c r="G9" s="17">
        <v>0</v>
      </c>
      <c r="H9" s="17">
        <v>700727025.85000002</v>
      </c>
      <c r="I9" s="17">
        <v>0</v>
      </c>
      <c r="J9" s="81"/>
      <c r="K9" s="184" t="s">
        <v>486</v>
      </c>
      <c r="L9" s="184"/>
      <c r="M9" s="184"/>
      <c r="N9" s="184"/>
    </row>
    <row r="10" spans="2:14" ht="15" customHeight="1" x14ac:dyDescent="0.25">
      <c r="B10" s="121">
        <v>3</v>
      </c>
      <c r="C10" s="183"/>
      <c r="D10" s="4" t="s">
        <v>255</v>
      </c>
      <c r="E10" s="160" t="s">
        <v>256</v>
      </c>
      <c r="F10" s="17">
        <v>0</v>
      </c>
      <c r="G10" s="17">
        <v>0</v>
      </c>
      <c r="H10" s="17">
        <v>511726491.52999997</v>
      </c>
      <c r="I10" s="17">
        <v>0</v>
      </c>
      <c r="J10" s="81"/>
      <c r="K10" s="135" t="s">
        <v>409</v>
      </c>
      <c r="L10" s="135" t="s">
        <v>410</v>
      </c>
      <c r="M10" s="135" t="s">
        <v>480</v>
      </c>
      <c r="N10" s="135" t="s">
        <v>479</v>
      </c>
    </row>
    <row r="11" spans="2:14" ht="15" customHeight="1" x14ac:dyDescent="0.25">
      <c r="B11" s="121">
        <v>4</v>
      </c>
      <c r="C11" s="183" t="s">
        <v>271</v>
      </c>
      <c r="D11" s="4" t="s">
        <v>272</v>
      </c>
      <c r="E11" s="160" t="s">
        <v>273</v>
      </c>
      <c r="F11" s="17">
        <v>1317247604.53023</v>
      </c>
      <c r="G11" s="17">
        <v>950829047.1700002</v>
      </c>
      <c r="H11" s="17">
        <v>484528566.47000003</v>
      </c>
      <c r="I11" s="17">
        <v>0</v>
      </c>
      <c r="J11" s="81"/>
      <c r="K11" s="136">
        <f>F52</f>
        <v>6379239274.5205765</v>
      </c>
      <c r="L11" s="136">
        <f>G52</f>
        <v>4779571371.4800024</v>
      </c>
      <c r="M11" s="136">
        <f>H52</f>
        <v>4089652518.4499998</v>
      </c>
      <c r="N11" s="136">
        <f>H19+H22+H24+H27+H29+H39+H48+H50+H51</f>
        <v>0</v>
      </c>
    </row>
    <row r="12" spans="2:14" ht="15" customHeight="1" x14ac:dyDescent="0.25">
      <c r="B12" s="121">
        <v>5</v>
      </c>
      <c r="C12" s="183"/>
      <c r="D12" s="4" t="s">
        <v>274</v>
      </c>
      <c r="E12" s="160" t="s">
        <v>275</v>
      </c>
      <c r="F12" s="17">
        <v>0</v>
      </c>
      <c r="G12" s="17">
        <v>0</v>
      </c>
      <c r="H12" s="17">
        <v>405124844.54000002</v>
      </c>
      <c r="I12" s="17">
        <v>0</v>
      </c>
      <c r="J12" s="81"/>
    </row>
    <row r="13" spans="2:14" ht="15" customHeight="1" x14ac:dyDescent="0.25">
      <c r="B13" s="121">
        <v>6</v>
      </c>
      <c r="C13" s="183" t="s">
        <v>237</v>
      </c>
      <c r="D13" s="4" t="s">
        <v>238</v>
      </c>
      <c r="E13" s="160" t="s">
        <v>239</v>
      </c>
      <c r="F13" s="17">
        <v>833382270.44727695</v>
      </c>
      <c r="G13" s="17">
        <v>401845768.23000002</v>
      </c>
      <c r="H13" s="17">
        <v>175888198.59</v>
      </c>
      <c r="I13" s="17">
        <v>0</v>
      </c>
      <c r="J13" s="81"/>
    </row>
    <row r="14" spans="2:14" ht="15" customHeight="1" x14ac:dyDescent="0.25">
      <c r="B14" s="121">
        <v>7</v>
      </c>
      <c r="C14" s="183"/>
      <c r="D14" s="4" t="s">
        <v>240</v>
      </c>
      <c r="E14" s="160" t="s">
        <v>241</v>
      </c>
      <c r="F14" s="17">
        <v>0</v>
      </c>
      <c r="G14" s="17">
        <v>0</v>
      </c>
      <c r="H14" s="17">
        <v>198076919.77000001</v>
      </c>
      <c r="I14" s="17">
        <v>0</v>
      </c>
      <c r="J14" s="81"/>
    </row>
    <row r="15" spans="2:14" ht="15" customHeight="1" x14ac:dyDescent="0.25">
      <c r="B15" s="121">
        <v>8</v>
      </c>
      <c r="C15" s="68" t="s">
        <v>263</v>
      </c>
      <c r="D15" s="4" t="s">
        <v>264</v>
      </c>
      <c r="E15" s="160" t="s">
        <v>265</v>
      </c>
      <c r="F15" s="17">
        <v>404579086.13738018</v>
      </c>
      <c r="G15" s="17">
        <v>78570111.519999996</v>
      </c>
      <c r="H15" s="17">
        <v>70568590.420000002</v>
      </c>
      <c r="I15" s="17">
        <v>0</v>
      </c>
      <c r="J15" s="81"/>
    </row>
    <row r="16" spans="2:14" ht="15" customHeight="1" x14ac:dyDescent="0.25">
      <c r="B16" s="121">
        <v>9</v>
      </c>
      <c r="C16" s="183" t="s">
        <v>242</v>
      </c>
      <c r="D16" s="4" t="s">
        <v>243</v>
      </c>
      <c r="E16" s="160" t="s">
        <v>244</v>
      </c>
      <c r="F16" s="17">
        <v>325755858.81997859</v>
      </c>
      <c r="G16" s="17">
        <v>304498525.46000004</v>
      </c>
      <c r="H16" s="17">
        <v>198369997.93000001</v>
      </c>
      <c r="I16" s="17">
        <v>0</v>
      </c>
      <c r="J16" s="81"/>
    </row>
    <row r="17" spans="2:10" ht="15" customHeight="1" x14ac:dyDescent="0.25">
      <c r="B17" s="121">
        <v>10</v>
      </c>
      <c r="C17" s="183"/>
      <c r="D17" s="4" t="s">
        <v>245</v>
      </c>
      <c r="E17" s="160" t="s">
        <v>246</v>
      </c>
      <c r="F17" s="17">
        <v>0</v>
      </c>
      <c r="G17" s="17">
        <v>0</v>
      </c>
      <c r="H17" s="17">
        <v>62315596.369999997</v>
      </c>
      <c r="I17" s="17">
        <v>0</v>
      </c>
      <c r="J17" s="81"/>
    </row>
    <row r="18" spans="2:10" ht="15.75" customHeight="1" x14ac:dyDescent="0.25">
      <c r="B18" s="121">
        <v>11</v>
      </c>
      <c r="C18" s="68" t="s">
        <v>260</v>
      </c>
      <c r="D18" s="4" t="s">
        <v>261</v>
      </c>
      <c r="E18" s="160" t="s">
        <v>262</v>
      </c>
      <c r="F18" s="17">
        <v>155596875.17170593</v>
      </c>
      <c r="G18" s="17">
        <v>59957329.210000001</v>
      </c>
      <c r="H18" s="17">
        <v>44924421.210000001</v>
      </c>
      <c r="I18" s="17">
        <v>0</v>
      </c>
      <c r="J18" s="81"/>
    </row>
    <row r="19" spans="2:10" ht="15" customHeight="1" x14ac:dyDescent="0.25">
      <c r="B19" s="121">
        <v>12</v>
      </c>
      <c r="C19" s="68" t="s">
        <v>257</v>
      </c>
      <c r="D19" s="4" t="s">
        <v>258</v>
      </c>
      <c r="E19" s="160" t="s">
        <v>259</v>
      </c>
      <c r="F19" s="17">
        <v>150635312.89540735</v>
      </c>
      <c r="G19" s="17">
        <v>57474241.710000001</v>
      </c>
      <c r="H19" s="17">
        <v>0</v>
      </c>
      <c r="I19" s="17">
        <v>9000228.4700000007</v>
      </c>
      <c r="J19" s="81"/>
    </row>
    <row r="20" spans="2:10" x14ac:dyDescent="0.25">
      <c r="B20" s="121">
        <v>13</v>
      </c>
      <c r="C20" s="68" t="s">
        <v>323</v>
      </c>
      <c r="D20" s="4" t="s">
        <v>324</v>
      </c>
      <c r="E20" s="160" t="s">
        <v>325</v>
      </c>
      <c r="F20" s="17">
        <v>135298577.49113899</v>
      </c>
      <c r="G20" s="17">
        <v>216284674.5</v>
      </c>
      <c r="H20" s="17">
        <v>135298577.49000001</v>
      </c>
      <c r="I20" s="17">
        <v>0</v>
      </c>
      <c r="J20" s="81"/>
    </row>
    <row r="21" spans="2:10" x14ac:dyDescent="0.25">
      <c r="B21" s="121">
        <v>14</v>
      </c>
      <c r="C21" s="68" t="s">
        <v>234</v>
      </c>
      <c r="D21" s="4" t="s">
        <v>235</v>
      </c>
      <c r="E21" s="160" t="s">
        <v>236</v>
      </c>
      <c r="F21" s="17">
        <v>106784406.67370257</v>
      </c>
      <c r="G21" s="17">
        <v>3863263</v>
      </c>
      <c r="H21" s="17">
        <v>3863263</v>
      </c>
      <c r="I21" s="17">
        <v>0</v>
      </c>
      <c r="J21" s="81"/>
    </row>
    <row r="22" spans="2:10" ht="15.75" customHeight="1" x14ac:dyDescent="0.25">
      <c r="B22" s="121">
        <v>15</v>
      </c>
      <c r="C22" s="68" t="s">
        <v>247</v>
      </c>
      <c r="D22" s="4" t="s">
        <v>248</v>
      </c>
      <c r="E22" s="160" t="s">
        <v>249</v>
      </c>
      <c r="F22" s="17">
        <v>84480417.741239607</v>
      </c>
      <c r="G22" s="17">
        <v>11360482.75</v>
      </c>
      <c r="H22" s="17">
        <v>0</v>
      </c>
      <c r="I22" s="17">
        <v>10142982.75</v>
      </c>
      <c r="J22" s="81"/>
    </row>
    <row r="23" spans="2:10" ht="15" customHeight="1" x14ac:dyDescent="0.25">
      <c r="B23" s="121">
        <v>16</v>
      </c>
      <c r="C23" s="68" t="s">
        <v>311</v>
      </c>
      <c r="D23" s="4" t="s">
        <v>312</v>
      </c>
      <c r="E23" s="160" t="s">
        <v>313</v>
      </c>
      <c r="F23" s="17">
        <v>82242118.969977081</v>
      </c>
      <c r="G23" s="17">
        <v>33784322.009999998</v>
      </c>
      <c r="H23" s="17">
        <v>31753957.140000001</v>
      </c>
      <c r="I23" s="17">
        <v>0</v>
      </c>
      <c r="J23" s="81"/>
    </row>
    <row r="24" spans="2:10" x14ac:dyDescent="0.25">
      <c r="B24" s="121">
        <v>17</v>
      </c>
      <c r="C24" s="68" t="s">
        <v>343</v>
      </c>
      <c r="D24" s="4" t="s">
        <v>344</v>
      </c>
      <c r="E24" s="160" t="s">
        <v>345</v>
      </c>
      <c r="F24" s="17">
        <v>64256730.019714743</v>
      </c>
      <c r="G24" s="17">
        <v>44901286.799999997</v>
      </c>
      <c r="H24" s="17">
        <v>0</v>
      </c>
      <c r="I24" s="17">
        <v>38485236.799999997</v>
      </c>
      <c r="J24" s="81"/>
    </row>
    <row r="25" spans="2:10" ht="15" customHeight="1" x14ac:dyDescent="0.25">
      <c r="B25" s="121">
        <v>18</v>
      </c>
      <c r="C25" s="183" t="s">
        <v>266</v>
      </c>
      <c r="D25" s="4" t="s">
        <v>267</v>
      </c>
      <c r="E25" s="160" t="s">
        <v>268</v>
      </c>
      <c r="F25" s="17">
        <v>60337512.759445272</v>
      </c>
      <c r="G25" s="17">
        <v>57384900</v>
      </c>
      <c r="H25" s="17">
        <v>13877500</v>
      </c>
      <c r="I25" s="17">
        <v>0</v>
      </c>
      <c r="J25" s="81"/>
    </row>
    <row r="26" spans="2:10" ht="15" customHeight="1" x14ac:dyDescent="0.25">
      <c r="B26" s="121">
        <v>19</v>
      </c>
      <c r="C26" s="183"/>
      <c r="D26" s="4" t="s">
        <v>269</v>
      </c>
      <c r="E26" s="160" t="s">
        <v>270</v>
      </c>
      <c r="F26" s="17">
        <v>0</v>
      </c>
      <c r="G26" s="17">
        <v>0</v>
      </c>
      <c r="H26" s="17">
        <v>21957000</v>
      </c>
      <c r="I26" s="17">
        <v>0</v>
      </c>
      <c r="J26" s="81"/>
    </row>
    <row r="27" spans="2:10" ht="15.75" customHeight="1" x14ac:dyDescent="0.25">
      <c r="B27" s="121">
        <v>20</v>
      </c>
      <c r="C27" s="122" t="s">
        <v>408</v>
      </c>
      <c r="D27" s="4" t="s">
        <v>329</v>
      </c>
      <c r="E27" s="160" t="s">
        <v>330</v>
      </c>
      <c r="F27" s="17">
        <v>48198033.541186206</v>
      </c>
      <c r="G27" s="17">
        <v>12945304.210000001</v>
      </c>
      <c r="H27" s="17">
        <v>0</v>
      </c>
      <c r="I27" s="17">
        <v>10406809.68</v>
      </c>
      <c r="J27" s="81"/>
    </row>
    <row r="28" spans="2:10" ht="15" customHeight="1" x14ac:dyDescent="0.25">
      <c r="B28" s="121">
        <v>21</v>
      </c>
      <c r="C28" s="122" t="s">
        <v>288</v>
      </c>
      <c r="D28" s="4" t="s">
        <v>289</v>
      </c>
      <c r="E28" s="160" t="s">
        <v>290</v>
      </c>
      <c r="F28" s="14">
        <v>38176160.513386287</v>
      </c>
      <c r="G28" s="17">
        <v>47888468</v>
      </c>
      <c r="H28" s="14">
        <v>38176160.509999998</v>
      </c>
      <c r="I28" s="14">
        <v>0</v>
      </c>
      <c r="J28" s="82"/>
    </row>
    <row r="29" spans="2:10" x14ac:dyDescent="0.25">
      <c r="B29" s="121">
        <v>22</v>
      </c>
      <c r="C29" s="122" t="s">
        <v>279</v>
      </c>
      <c r="D29" s="4" t="s">
        <v>280</v>
      </c>
      <c r="E29" s="160" t="s">
        <v>281</v>
      </c>
      <c r="F29" s="17">
        <v>36754182.470466569</v>
      </c>
      <c r="G29" s="17">
        <v>40949506.310000002</v>
      </c>
      <c r="H29" s="17"/>
      <c r="I29" s="17">
        <v>23836686.82</v>
      </c>
      <c r="J29" s="81"/>
    </row>
    <row r="30" spans="2:10" x14ac:dyDescent="0.25">
      <c r="B30" s="121">
        <v>23</v>
      </c>
      <c r="C30" s="122" t="s">
        <v>349</v>
      </c>
      <c r="D30" s="4" t="s">
        <v>350</v>
      </c>
      <c r="E30" s="160" t="s">
        <v>351</v>
      </c>
      <c r="F30" s="17">
        <v>25049196.543099642</v>
      </c>
      <c r="G30" s="17">
        <v>7375706</v>
      </c>
      <c r="H30" s="17">
        <v>7264488</v>
      </c>
      <c r="I30" s="17">
        <v>0</v>
      </c>
      <c r="J30" s="81"/>
    </row>
    <row r="31" spans="2:10" x14ac:dyDescent="0.25">
      <c r="B31" s="121">
        <v>24</v>
      </c>
      <c r="C31" s="122" t="s">
        <v>337</v>
      </c>
      <c r="D31" s="4" t="s">
        <v>338</v>
      </c>
      <c r="E31" s="160" t="s">
        <v>339</v>
      </c>
      <c r="F31" s="17">
        <v>24564231.809326097</v>
      </c>
      <c r="G31" s="17">
        <v>12691090.310000001</v>
      </c>
      <c r="H31" s="20">
        <v>11907253.689999999</v>
      </c>
      <c r="I31" s="20">
        <v>0</v>
      </c>
      <c r="J31" s="83"/>
    </row>
    <row r="32" spans="2:10" x14ac:dyDescent="0.25">
      <c r="B32" s="121">
        <v>25</v>
      </c>
      <c r="C32" s="122" t="s">
        <v>302</v>
      </c>
      <c r="D32" s="4" t="s">
        <v>303</v>
      </c>
      <c r="E32" s="160" t="s">
        <v>304</v>
      </c>
      <c r="F32" s="17">
        <v>20307075.322807193</v>
      </c>
      <c r="G32" s="17">
        <v>16786710.509999998</v>
      </c>
      <c r="H32" s="17">
        <v>15052712.869999999</v>
      </c>
      <c r="I32" s="17">
        <v>0</v>
      </c>
      <c r="J32" s="81"/>
    </row>
    <row r="33" spans="2:11" x14ac:dyDescent="0.25">
      <c r="B33" s="121">
        <v>26</v>
      </c>
      <c r="C33" s="122" t="s">
        <v>291</v>
      </c>
      <c r="D33" s="4" t="s">
        <v>292</v>
      </c>
      <c r="E33" s="160" t="s">
        <v>293</v>
      </c>
      <c r="F33" s="14">
        <v>19536837.21622568</v>
      </c>
      <c r="G33" s="17">
        <v>2172226.7000000002</v>
      </c>
      <c r="H33" s="14">
        <v>1613060</v>
      </c>
      <c r="I33" s="14">
        <v>0</v>
      </c>
      <c r="J33" s="82"/>
    </row>
    <row r="34" spans="2:11" x14ac:dyDescent="0.25">
      <c r="B34" s="121">
        <v>27</v>
      </c>
      <c r="C34" s="122" t="s">
        <v>294</v>
      </c>
      <c r="D34" s="4" t="s">
        <v>295</v>
      </c>
      <c r="E34" s="160" t="s">
        <v>296</v>
      </c>
      <c r="F34" s="14">
        <v>19400783.761501878</v>
      </c>
      <c r="G34" s="17">
        <v>15019971</v>
      </c>
      <c r="H34" s="14">
        <v>11416944.810000001</v>
      </c>
      <c r="I34" s="14">
        <v>0</v>
      </c>
      <c r="J34" s="82"/>
    </row>
    <row r="35" spans="2:11" x14ac:dyDescent="0.25">
      <c r="B35" s="121">
        <v>28</v>
      </c>
      <c r="C35" s="122" t="s">
        <v>308</v>
      </c>
      <c r="D35" s="4" t="s">
        <v>309</v>
      </c>
      <c r="E35" s="160" t="s">
        <v>310</v>
      </c>
      <c r="F35" s="17">
        <v>17112013.54735795</v>
      </c>
      <c r="G35" s="17">
        <v>19384805.25</v>
      </c>
      <c r="H35" s="17">
        <v>16917076</v>
      </c>
      <c r="I35" s="17">
        <v>0</v>
      </c>
      <c r="J35" s="81"/>
    </row>
    <row r="36" spans="2:11" x14ac:dyDescent="0.25">
      <c r="B36" s="121">
        <v>29</v>
      </c>
      <c r="C36" s="122" t="s">
        <v>282</v>
      </c>
      <c r="D36" s="4" t="s">
        <v>283</v>
      </c>
      <c r="E36" s="160" t="s">
        <v>284</v>
      </c>
      <c r="F36" s="17">
        <v>16844295.459030475</v>
      </c>
      <c r="G36" s="17">
        <v>4570875</v>
      </c>
      <c r="H36" s="17">
        <v>4570875</v>
      </c>
      <c r="I36" s="17">
        <v>0</v>
      </c>
      <c r="J36" s="81"/>
    </row>
    <row r="37" spans="2:11" x14ac:dyDescent="0.25">
      <c r="B37" s="121">
        <v>30</v>
      </c>
      <c r="C37" s="122" t="s">
        <v>352</v>
      </c>
      <c r="D37" s="4" t="s">
        <v>353</v>
      </c>
      <c r="E37" s="160" t="s">
        <v>354</v>
      </c>
      <c r="F37" s="17">
        <v>16692881.130386245</v>
      </c>
      <c r="G37" s="17">
        <v>2393621.7000000002</v>
      </c>
      <c r="H37" s="17">
        <v>353250.56</v>
      </c>
      <c r="I37" s="17">
        <f>H37*2</f>
        <v>706501.12</v>
      </c>
      <c r="J37" s="81"/>
    </row>
    <row r="38" spans="2:11" x14ac:dyDescent="0.25">
      <c r="B38" s="121">
        <v>31</v>
      </c>
      <c r="C38" s="122" t="s">
        <v>297</v>
      </c>
      <c r="D38" s="4" t="s">
        <v>298</v>
      </c>
      <c r="E38" s="160" t="s">
        <v>299</v>
      </c>
      <c r="F38" s="17">
        <v>16133306.437570615</v>
      </c>
      <c r="G38" s="17">
        <v>20360037.240000002</v>
      </c>
      <c r="H38" s="17">
        <v>16133306.439999999</v>
      </c>
      <c r="I38" s="17">
        <v>0</v>
      </c>
      <c r="J38" s="81"/>
    </row>
    <row r="39" spans="2:11" x14ac:dyDescent="0.25">
      <c r="B39" s="121">
        <v>32</v>
      </c>
      <c r="C39" s="122" t="s">
        <v>331</v>
      </c>
      <c r="D39" s="4" t="s">
        <v>332</v>
      </c>
      <c r="E39" s="160" t="s">
        <v>333</v>
      </c>
      <c r="F39" s="17">
        <v>14160531.344075514</v>
      </c>
      <c r="G39" s="17">
        <v>11817803.02</v>
      </c>
      <c r="H39" s="17">
        <v>0</v>
      </c>
      <c r="I39" s="17">
        <v>10319825.02</v>
      </c>
      <c r="J39" s="81"/>
    </row>
    <row r="40" spans="2:11" x14ac:dyDescent="0.25">
      <c r="B40" s="121">
        <v>33</v>
      </c>
      <c r="C40" s="122" t="s">
        <v>326</v>
      </c>
      <c r="D40" s="4" t="s">
        <v>327</v>
      </c>
      <c r="E40" s="160" t="s">
        <v>328</v>
      </c>
      <c r="F40" s="17">
        <v>13201573.92932873</v>
      </c>
      <c r="G40" s="17">
        <v>13374470</v>
      </c>
      <c r="H40" s="17">
        <v>9423238.3200000003</v>
      </c>
      <c r="I40" s="17">
        <v>0</v>
      </c>
      <c r="J40" s="81"/>
    </row>
    <row r="41" spans="2:11" x14ac:dyDescent="0.25">
      <c r="B41" s="121">
        <v>34</v>
      </c>
      <c r="C41" s="122" t="s">
        <v>285</v>
      </c>
      <c r="D41" s="4" t="s">
        <v>286</v>
      </c>
      <c r="E41" s="160" t="s">
        <v>287</v>
      </c>
      <c r="F41" s="17">
        <v>10998385.727027193</v>
      </c>
      <c r="G41" s="17">
        <v>751636</v>
      </c>
      <c r="H41" s="17">
        <v>0</v>
      </c>
      <c r="I41" s="17">
        <v>751636</v>
      </c>
      <c r="J41" s="81"/>
    </row>
    <row r="42" spans="2:11" x14ac:dyDescent="0.25">
      <c r="B42" s="121">
        <v>35</v>
      </c>
      <c r="C42" s="122" t="s">
        <v>334</v>
      </c>
      <c r="D42" s="4" t="s">
        <v>335</v>
      </c>
      <c r="E42" s="160" t="s">
        <v>336</v>
      </c>
      <c r="F42" s="17">
        <v>10386145.180770094</v>
      </c>
      <c r="G42" s="17">
        <v>9385068</v>
      </c>
      <c r="H42" s="17">
        <v>4206522</v>
      </c>
      <c r="I42" s="17">
        <v>0</v>
      </c>
      <c r="J42" s="81"/>
      <c r="K42" s="81"/>
    </row>
    <row r="43" spans="2:11" x14ac:dyDescent="0.25">
      <c r="B43" s="121">
        <v>36</v>
      </c>
      <c r="C43" s="122" t="s">
        <v>305</v>
      </c>
      <c r="D43" s="4" t="s">
        <v>306</v>
      </c>
      <c r="E43" s="160" t="s">
        <v>307</v>
      </c>
      <c r="F43" s="17">
        <v>9253829.3317784667</v>
      </c>
      <c r="G43" s="17">
        <v>11189064.390000001</v>
      </c>
      <c r="H43" s="17">
        <v>9253829.3300000001</v>
      </c>
      <c r="I43" s="17">
        <v>0</v>
      </c>
      <c r="J43" s="81"/>
      <c r="K43" s="81"/>
    </row>
    <row r="44" spans="2:11" x14ac:dyDescent="0.25">
      <c r="B44" s="121">
        <v>37</v>
      </c>
      <c r="C44" s="122" t="s">
        <v>346</v>
      </c>
      <c r="D44" s="4" t="s">
        <v>347</v>
      </c>
      <c r="E44" s="160" t="s">
        <v>348</v>
      </c>
      <c r="F44" s="17">
        <v>8571367.6475994047</v>
      </c>
      <c r="G44" s="17">
        <v>7368942.6299999999</v>
      </c>
      <c r="H44" s="17">
        <v>2743434.46</v>
      </c>
      <c r="I44" s="17">
        <v>1371717.22</v>
      </c>
      <c r="J44" s="81"/>
      <c r="K44" s="81"/>
    </row>
    <row r="45" spans="2:11" x14ac:dyDescent="0.25">
      <c r="B45" s="121">
        <v>38</v>
      </c>
      <c r="C45" s="122" t="s">
        <v>340</v>
      </c>
      <c r="D45" s="4" t="s">
        <v>341</v>
      </c>
      <c r="E45" s="160" t="s">
        <v>342</v>
      </c>
      <c r="F45" s="17">
        <v>6429622.9409795841</v>
      </c>
      <c r="G45" s="17">
        <v>9915553.4600000009</v>
      </c>
      <c r="H45" s="17">
        <v>6429622.9400000004</v>
      </c>
      <c r="I45" s="17">
        <v>0</v>
      </c>
      <c r="J45" s="81"/>
      <c r="K45" s="81"/>
    </row>
    <row r="46" spans="2:11" x14ac:dyDescent="0.25">
      <c r="B46" s="121">
        <v>39</v>
      </c>
      <c r="C46" s="122" t="s">
        <v>276</v>
      </c>
      <c r="D46" s="4" t="s">
        <v>277</v>
      </c>
      <c r="E46" s="160" t="s">
        <v>278</v>
      </c>
      <c r="F46" s="17">
        <v>6166293.6737722289</v>
      </c>
      <c r="G46" s="17">
        <v>20056488.889999997</v>
      </c>
      <c r="H46" s="17">
        <v>6166293.6699999999</v>
      </c>
      <c r="I46" s="17">
        <v>0</v>
      </c>
      <c r="J46" s="81"/>
    </row>
    <row r="47" spans="2:11" x14ac:dyDescent="0.25">
      <c r="B47" s="121">
        <v>40</v>
      </c>
      <c r="C47" s="122" t="s">
        <v>320</v>
      </c>
      <c r="D47" s="4" t="s">
        <v>321</v>
      </c>
      <c r="E47" s="160" t="s">
        <v>322</v>
      </c>
      <c r="F47" s="17">
        <v>4676288.9034906123</v>
      </c>
      <c r="G47" s="17">
        <v>10429568.5</v>
      </c>
      <c r="H47" s="17">
        <v>4676288.9000000004</v>
      </c>
      <c r="I47" s="17">
        <v>0</v>
      </c>
      <c r="J47" s="81"/>
    </row>
    <row r="48" spans="2:11" x14ac:dyDescent="0.25">
      <c r="B48" s="121">
        <v>41</v>
      </c>
      <c r="C48" s="122" t="s">
        <v>300</v>
      </c>
      <c r="D48" s="4" t="s">
        <v>473</v>
      </c>
      <c r="E48" s="160" t="s">
        <v>301</v>
      </c>
      <c r="F48" s="17">
        <v>4033326.6093926537</v>
      </c>
      <c r="G48" s="17">
        <v>5756692</v>
      </c>
      <c r="H48" s="17">
        <v>0</v>
      </c>
      <c r="I48" s="17">
        <v>51115</v>
      </c>
      <c r="J48" s="81"/>
    </row>
    <row r="49" spans="2:10" x14ac:dyDescent="0.25">
      <c r="B49" s="121">
        <v>42</v>
      </c>
      <c r="C49" s="122" t="s">
        <v>355</v>
      </c>
      <c r="D49" s="4" t="s">
        <v>356</v>
      </c>
      <c r="E49" s="160" t="s">
        <v>357</v>
      </c>
      <c r="F49" s="17">
        <v>2990981.5933635402</v>
      </c>
      <c r="G49" s="17">
        <v>861000</v>
      </c>
      <c r="H49" s="17">
        <v>711000</v>
      </c>
      <c r="I49" s="17">
        <v>0</v>
      </c>
      <c r="J49" s="81"/>
    </row>
    <row r="50" spans="2:10" x14ac:dyDescent="0.25">
      <c r="B50" s="121">
        <v>43</v>
      </c>
      <c r="C50" s="122" t="s">
        <v>314</v>
      </c>
      <c r="D50" s="4" t="s">
        <v>315</v>
      </c>
      <c r="E50" s="160" t="s">
        <v>316</v>
      </c>
      <c r="F50" s="17">
        <v>2729846.7367162467</v>
      </c>
      <c r="G50" s="17">
        <v>1488798</v>
      </c>
      <c r="H50" s="17">
        <v>0</v>
      </c>
      <c r="I50" s="17">
        <v>1468798</v>
      </c>
      <c r="J50" s="81"/>
    </row>
    <row r="51" spans="2:10" x14ac:dyDescent="0.25">
      <c r="B51" s="121">
        <v>44</v>
      </c>
      <c r="C51" s="122" t="s">
        <v>317</v>
      </c>
      <c r="D51" s="4" t="s">
        <v>318</v>
      </c>
      <c r="E51" s="160" t="s">
        <v>319</v>
      </c>
      <c r="F51" s="17">
        <v>2150522.3488600659</v>
      </c>
      <c r="G51" s="17">
        <v>835000</v>
      </c>
      <c r="H51" s="17">
        <v>0</v>
      </c>
      <c r="I51" s="17">
        <v>835000</v>
      </c>
      <c r="J51" s="81"/>
    </row>
    <row r="52" spans="2:10" x14ac:dyDescent="0.25">
      <c r="C52" s="7"/>
      <c r="D52" s="7"/>
      <c r="E52" s="7"/>
      <c r="F52" s="120">
        <f>SUM(F8:F51)</f>
        <v>6379239274.5205765</v>
      </c>
      <c r="G52" s="120">
        <f>SUM(G8:G51)</f>
        <v>4779571371.4800024</v>
      </c>
      <c r="H52" s="120">
        <f>SUM(H8:H51)</f>
        <v>4089652518.4499998</v>
      </c>
      <c r="I52" s="120">
        <f>SUM(I8:I51)</f>
        <v>107376536.87999998</v>
      </c>
      <c r="J52" s="84"/>
    </row>
    <row r="53" spans="2:10" x14ac:dyDescent="0.25">
      <c r="C53" s="7"/>
      <c r="D53" s="7"/>
      <c r="E53" s="7"/>
      <c r="H53" s="26"/>
      <c r="I53" s="26"/>
    </row>
    <row r="54" spans="2:10" x14ac:dyDescent="0.25"/>
    <row r="55" spans="2:10" x14ac:dyDescent="0.25">
      <c r="F55" s="7"/>
    </row>
    <row r="56" spans="2:10" hidden="1" x14ac:dyDescent="0.25">
      <c r="F56" s="7"/>
      <c r="G56" s="7"/>
      <c r="H56" s="7"/>
      <c r="I56" s="7"/>
      <c r="J56" s="7"/>
    </row>
    <row r="57" spans="2:10" hidden="1" x14ac:dyDescent="0.25"/>
    <row r="58" spans="2:10" hidden="1" x14ac:dyDescent="0.25">
      <c r="F58" s="24"/>
      <c r="G58" s="25"/>
      <c r="H58" s="25"/>
      <c r="I58" s="25"/>
      <c r="J58" s="25"/>
    </row>
    <row r="59" spans="2:10" hidden="1" x14ac:dyDescent="0.25"/>
    <row r="60" spans="2:10" hidden="1" x14ac:dyDescent="0.25">
      <c r="F60" s="26"/>
      <c r="G60" s="26"/>
      <c r="H60" s="26"/>
      <c r="I60" s="26"/>
      <c r="J60" s="26"/>
    </row>
    <row r="61" spans="2:10" hidden="1" x14ac:dyDescent="0.25"/>
    <row r="62" spans="2:10" hidden="1" x14ac:dyDescent="0.25">
      <c r="H62" s="26"/>
      <c r="I62" s="26"/>
      <c r="J62" s="26"/>
    </row>
    <row r="63" spans="2:10" hidden="1" x14ac:dyDescent="0.25">
      <c r="H63" s="26"/>
      <c r="I63" s="26"/>
      <c r="J63" s="26"/>
    </row>
    <row r="64" spans="2:10" hidden="1" x14ac:dyDescent="0.25"/>
    <row r="65" spans="3:5" hidden="1" x14ac:dyDescent="0.25"/>
    <row r="66" spans="3:5" hidden="1" x14ac:dyDescent="0.25"/>
    <row r="67" spans="3:5" hidden="1" x14ac:dyDescent="0.25">
      <c r="C67" s="23" t="s">
        <v>407</v>
      </c>
      <c r="D67" s="23"/>
      <c r="E67" s="23"/>
    </row>
    <row r="68" spans="3:5" hidden="1" x14ac:dyDescent="0.25">
      <c r="C68" s="19" t="s">
        <v>403</v>
      </c>
      <c r="D68" s="17">
        <v>2822011.98</v>
      </c>
      <c r="E68" s="17">
        <v>0</v>
      </c>
    </row>
    <row r="69" spans="3:5" hidden="1" x14ac:dyDescent="0.25">
      <c r="C69" s="19" t="s">
        <v>396</v>
      </c>
      <c r="D69" s="17">
        <v>74434406.200000003</v>
      </c>
      <c r="E69" s="17">
        <v>0</v>
      </c>
    </row>
    <row r="70" spans="3:5" hidden="1" x14ac:dyDescent="0.25">
      <c r="C70" s="19" t="s">
        <v>400</v>
      </c>
      <c r="D70" s="17">
        <v>18702961.199999999</v>
      </c>
      <c r="E70" s="17">
        <v>0</v>
      </c>
    </row>
    <row r="71" spans="3:5" ht="15" hidden="1" customHeight="1" x14ac:dyDescent="0.25">
      <c r="C71" s="19" t="s">
        <v>401</v>
      </c>
      <c r="D71" s="17">
        <v>14566497.300000001</v>
      </c>
      <c r="E71" s="17">
        <v>0</v>
      </c>
    </row>
    <row r="72" spans="3:5" ht="15" hidden="1" customHeight="1" x14ac:dyDescent="0.25">
      <c r="C72" s="19" t="s">
        <v>395</v>
      </c>
      <c r="D72" s="17">
        <v>222513230.78999999</v>
      </c>
      <c r="E72" s="17">
        <v>32417291.829999998</v>
      </c>
    </row>
    <row r="73" spans="3:5" ht="15" hidden="1" customHeight="1" x14ac:dyDescent="0.25">
      <c r="C73" s="19" t="s">
        <v>397</v>
      </c>
      <c r="D73" s="17">
        <v>33278236.140000001</v>
      </c>
      <c r="E73" s="17">
        <v>0</v>
      </c>
    </row>
    <row r="74" spans="3:5" ht="15" hidden="1" customHeight="1" x14ac:dyDescent="0.25">
      <c r="C74" s="19" t="s">
        <v>402</v>
      </c>
      <c r="D74" s="17">
        <v>6341846.5199999996</v>
      </c>
      <c r="E74" s="17"/>
    </row>
    <row r="75" spans="3:5" ht="15" hidden="1" customHeight="1" x14ac:dyDescent="0.25">
      <c r="C75" s="19" t="s">
        <v>406</v>
      </c>
      <c r="D75" s="17">
        <v>1628252.64</v>
      </c>
      <c r="E75" s="17">
        <v>0</v>
      </c>
    </row>
    <row r="76" spans="3:5" ht="15" hidden="1" customHeight="1" x14ac:dyDescent="0.25">
      <c r="C76" s="19" t="s">
        <v>405</v>
      </c>
      <c r="D76" s="17">
        <v>2416046.0299999998</v>
      </c>
      <c r="E76" s="17">
        <v>0</v>
      </c>
    </row>
    <row r="77" spans="3:5" ht="15" hidden="1" customHeight="1" x14ac:dyDescent="0.25">
      <c r="C77" s="19" t="s">
        <v>399</v>
      </c>
      <c r="D77" s="17">
        <v>19492949.010000002</v>
      </c>
      <c r="E77" s="17">
        <v>0</v>
      </c>
    </row>
    <row r="78" spans="3:5" ht="15" hidden="1" customHeight="1" x14ac:dyDescent="0.25">
      <c r="C78" s="19" t="s">
        <v>404</v>
      </c>
      <c r="D78" s="17">
        <v>2664014.42</v>
      </c>
      <c r="E78" s="17">
        <v>0</v>
      </c>
    </row>
    <row r="79" spans="3:5" ht="15" hidden="1" customHeight="1" x14ac:dyDescent="0.25">
      <c r="C79" s="19" t="s">
        <v>398</v>
      </c>
      <c r="D79" s="17">
        <v>27276523.260000002</v>
      </c>
      <c r="E79" s="17">
        <v>2997760</v>
      </c>
    </row>
    <row r="80" spans="3:5" ht="15" hidden="1" customHeight="1" x14ac:dyDescent="0.25">
      <c r="D80" s="21">
        <f>SUM(D68:D79)</f>
        <v>426136975.48999995</v>
      </c>
      <c r="E80" s="21">
        <f>SUM(E68:E79)</f>
        <v>35415051.829999998</v>
      </c>
    </row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</sheetData>
  <sortState ref="C3:I46">
    <sortCondition descending="1" ref="F3:F46"/>
  </sortState>
  <mergeCells count="14">
    <mergeCell ref="K9:N9"/>
    <mergeCell ref="B2:I2"/>
    <mergeCell ref="B3:I3"/>
    <mergeCell ref="B4:I4"/>
    <mergeCell ref="K8:N8"/>
    <mergeCell ref="C6:I6"/>
    <mergeCell ref="B7:C7"/>
    <mergeCell ref="B1:I1"/>
    <mergeCell ref="B5:I5"/>
    <mergeCell ref="C25:C26"/>
    <mergeCell ref="C8:C10"/>
    <mergeCell ref="C11:C12"/>
    <mergeCell ref="C13:C14"/>
    <mergeCell ref="C16:C17"/>
  </mergeCells>
  <hyperlinks>
    <hyperlink ref="E15" r:id="rId1"/>
    <hyperlink ref="E21" r:id="rId2"/>
    <hyperlink ref="E11" r:id="rId3"/>
    <hyperlink ref="E16" r:id="rId4"/>
    <hyperlink ref="E22" r:id="rId5"/>
    <hyperlink ref="E8" r:id="rId6"/>
    <hyperlink ref="E9" r:id="rId7"/>
    <hyperlink ref="E10" r:id="rId8"/>
    <hyperlink ref="E18" r:id="rId9"/>
    <hyperlink ref="E25" r:id="rId10"/>
    <hyperlink ref="E46" r:id="rId11"/>
    <hyperlink ref="E36" r:id="rId12"/>
    <hyperlink ref="E41" r:id="rId13"/>
    <hyperlink ref="E28" r:id="rId14"/>
    <hyperlink ref="E33" r:id="rId15"/>
    <hyperlink ref="E34" r:id="rId16"/>
    <hyperlink ref="E38" r:id="rId17"/>
    <hyperlink ref="E48" r:id="rId18"/>
    <hyperlink ref="E32" r:id="rId19"/>
    <hyperlink ref="E43" r:id="rId20"/>
    <hyperlink ref="E35" r:id="rId21"/>
    <hyperlink ref="E23" r:id="rId22"/>
    <hyperlink ref="E50" r:id="rId23"/>
    <hyperlink ref="E51" r:id="rId24"/>
    <hyperlink ref="E47" r:id="rId25"/>
    <hyperlink ref="E20" r:id="rId26"/>
    <hyperlink ref="E40" r:id="rId27"/>
    <hyperlink ref="E27" r:id="rId28"/>
    <hyperlink ref="E39" r:id="rId29"/>
    <hyperlink ref="E31" r:id="rId30"/>
    <hyperlink ref="E45" r:id="rId31"/>
    <hyperlink ref="E24" r:id="rId32"/>
    <hyperlink ref="E44" r:id="rId33"/>
    <hyperlink ref="E30" r:id="rId34"/>
    <hyperlink ref="E37" r:id="rId35"/>
    <hyperlink ref="E49" r:id="rId36"/>
    <hyperlink ref="E12" r:id="rId37"/>
    <hyperlink ref="E26" r:id="rId38"/>
    <hyperlink ref="E29" r:id="rId39"/>
    <hyperlink ref="E13" r:id="rId40"/>
    <hyperlink ref="E14" r:id="rId41"/>
    <hyperlink ref="E17" r:id="rId42"/>
    <hyperlink ref="E19" r:id="rId43"/>
    <hyperlink ref="E42" r:id="rId44"/>
  </hyperlinks>
  <pageMargins left="0.7" right="0.7" top="0.75" bottom="0.75" header="0.3" footer="0.3"/>
  <pageSetup scale="49" fitToHeight="0" orientation="landscape" horizontalDpi="4294967294" verticalDpi="4294967294" r:id="rId45"/>
  <colBreaks count="1" manualBreakCount="1">
    <brk id="9" max="1048575" man="1"/>
  </colBreaks>
  <drawing r:id="rId4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zoomScaleNormal="100" workbookViewId="0"/>
  </sheetViews>
  <sheetFormatPr baseColWidth="10" defaultColWidth="0" defaultRowHeight="15" zeroHeight="1" x14ac:dyDescent="0.25"/>
  <cols>
    <col min="1" max="1" width="11.42578125" customWidth="1"/>
    <col min="2" max="2" width="12.42578125" bestFit="1" customWidth="1"/>
    <col min="3" max="3" width="7.7109375" bestFit="1" customWidth="1"/>
    <col min="4" max="5" width="18.7109375" customWidth="1"/>
    <col min="6" max="6" width="22" customWidth="1"/>
    <col min="7" max="7" width="17.42578125" bestFit="1" customWidth="1"/>
    <col min="8" max="8" width="17.140625" style="7" bestFit="1" customWidth="1"/>
    <col min="9" max="9" width="21.28515625" bestFit="1" customWidth="1"/>
    <col min="10" max="10" width="14.140625" bestFit="1" customWidth="1"/>
    <col min="11" max="11" width="11" customWidth="1"/>
    <col min="12" max="12" width="36.85546875" hidden="1" customWidth="1"/>
    <col min="13" max="16384" width="11.42578125" hidden="1"/>
  </cols>
  <sheetData>
    <row r="1" spans="2:10" x14ac:dyDescent="0.25"/>
    <row r="2" spans="2:10" ht="15.75" customHeight="1" x14ac:dyDescent="0.35">
      <c r="B2" s="164" t="s">
        <v>481</v>
      </c>
      <c r="C2" s="164"/>
      <c r="D2" s="164"/>
      <c r="E2" s="164"/>
      <c r="F2" s="164"/>
      <c r="G2" s="164"/>
      <c r="H2" s="164"/>
      <c r="I2" s="164"/>
      <c r="J2" s="164"/>
    </row>
    <row r="3" spans="2:10" ht="15.75" customHeight="1" x14ac:dyDescent="0.35">
      <c r="B3" s="164" t="s">
        <v>482</v>
      </c>
      <c r="C3" s="164"/>
      <c r="D3" s="164"/>
      <c r="E3" s="164"/>
      <c r="F3" s="164"/>
      <c r="G3" s="164"/>
      <c r="H3" s="164"/>
      <c r="I3" s="164"/>
      <c r="J3" s="164"/>
    </row>
    <row r="4" spans="2:10" ht="15.75" customHeight="1" x14ac:dyDescent="0.35">
      <c r="B4" s="164" t="s">
        <v>483</v>
      </c>
      <c r="C4" s="164"/>
      <c r="D4" s="164"/>
      <c r="E4" s="164"/>
      <c r="F4" s="164"/>
      <c r="G4" s="164"/>
      <c r="H4" s="164"/>
      <c r="I4" s="164"/>
      <c r="J4" s="164"/>
    </row>
    <row r="5" spans="2:10" ht="16.5" customHeight="1" x14ac:dyDescent="0.35">
      <c r="B5" s="161"/>
      <c r="C5" s="161"/>
      <c r="D5" s="187"/>
      <c r="E5" s="187"/>
      <c r="F5" s="187"/>
      <c r="G5" s="187"/>
      <c r="H5" s="187"/>
      <c r="I5" s="187"/>
      <c r="J5" s="187"/>
    </row>
    <row r="6" spans="2:10" ht="16.5" customHeight="1" x14ac:dyDescent="0.35">
      <c r="B6" s="175" t="s">
        <v>487</v>
      </c>
      <c r="C6" s="175"/>
      <c r="D6" s="175"/>
      <c r="E6" s="175"/>
      <c r="F6" s="175"/>
      <c r="G6" s="175"/>
      <c r="H6" s="175"/>
      <c r="I6" s="175"/>
      <c r="J6" s="175"/>
    </row>
    <row r="7" spans="2:10" ht="30" customHeight="1" x14ac:dyDescent="0.25">
      <c r="B7" s="148" t="s">
        <v>358</v>
      </c>
      <c r="C7" s="148" t="s">
        <v>372</v>
      </c>
      <c r="D7" s="148" t="s">
        <v>409</v>
      </c>
      <c r="E7" s="148" t="s">
        <v>411</v>
      </c>
      <c r="F7" s="148" t="s">
        <v>469</v>
      </c>
      <c r="G7" s="148" t="s">
        <v>470</v>
      </c>
      <c r="H7" s="148" t="s">
        <v>1</v>
      </c>
      <c r="I7" s="148" t="s">
        <v>110</v>
      </c>
      <c r="J7" s="148" t="s">
        <v>80</v>
      </c>
    </row>
    <row r="8" spans="2:10" s="2" customFormat="1" x14ac:dyDescent="0.25">
      <c r="B8" s="186" t="s">
        <v>3</v>
      </c>
      <c r="C8" s="3" t="s">
        <v>359</v>
      </c>
      <c r="D8" s="15">
        <v>423828125.54000002</v>
      </c>
      <c r="E8" s="15">
        <v>0</v>
      </c>
      <c r="F8" s="17">
        <v>303549571.25</v>
      </c>
      <c r="G8" s="17">
        <v>115471990.52</v>
      </c>
      <c r="H8" s="163" t="s">
        <v>4</v>
      </c>
      <c r="I8" s="4" t="s">
        <v>100</v>
      </c>
      <c r="J8" s="4" t="s">
        <v>375</v>
      </c>
    </row>
    <row r="9" spans="2:10" s="2" customFormat="1" x14ac:dyDescent="0.25">
      <c r="B9" s="186"/>
      <c r="C9" s="3" t="s">
        <v>360</v>
      </c>
      <c r="D9" s="15">
        <v>5138089226.5500002</v>
      </c>
      <c r="E9" s="15">
        <v>155000000</v>
      </c>
      <c r="F9" s="17">
        <v>4225611174.8800001</v>
      </c>
      <c r="G9" s="15">
        <v>3319704312.9099998</v>
      </c>
      <c r="H9" s="163" t="s">
        <v>24</v>
      </c>
      <c r="I9" s="4" t="s">
        <v>373</v>
      </c>
      <c r="J9" s="4" t="s">
        <v>374</v>
      </c>
    </row>
    <row r="10" spans="2:10" s="2" customFormat="1" x14ac:dyDescent="0.25">
      <c r="B10" s="186"/>
      <c r="C10" s="3" t="s">
        <v>361</v>
      </c>
      <c r="D10" s="15">
        <v>1521303835.95</v>
      </c>
      <c r="E10" s="15">
        <v>155000000</v>
      </c>
      <c r="F10" s="15">
        <v>1300435262.49</v>
      </c>
      <c r="G10" s="15">
        <v>782090304.54999995</v>
      </c>
      <c r="H10" s="163" t="s">
        <v>71</v>
      </c>
      <c r="I10" s="5" t="s">
        <v>376</v>
      </c>
      <c r="J10" s="6" t="s">
        <v>377</v>
      </c>
    </row>
    <row r="11" spans="2:10" s="2" customFormat="1" x14ac:dyDescent="0.25">
      <c r="B11" s="186"/>
      <c r="C11" s="3" t="s">
        <v>363</v>
      </c>
      <c r="D11" s="15">
        <v>5259876791.1599998</v>
      </c>
      <c r="E11" s="15">
        <v>155000000</v>
      </c>
      <c r="F11" s="15">
        <v>5597330396</v>
      </c>
      <c r="G11" s="15">
        <v>4526290344.1300001</v>
      </c>
      <c r="H11" s="163" t="s">
        <v>362</v>
      </c>
      <c r="I11" s="4" t="s">
        <v>378</v>
      </c>
      <c r="J11" s="4" t="s">
        <v>379</v>
      </c>
    </row>
    <row r="12" spans="2:10" s="2" customFormat="1" ht="15" customHeight="1" x14ac:dyDescent="0.25">
      <c r="B12" s="186"/>
      <c r="C12" s="3" t="s">
        <v>366</v>
      </c>
      <c r="D12" s="15">
        <v>517844610.08999997</v>
      </c>
      <c r="E12" s="15">
        <v>0</v>
      </c>
      <c r="F12" s="15">
        <v>300919396.98000002</v>
      </c>
      <c r="G12" s="15">
        <v>258922305.05000001</v>
      </c>
      <c r="H12" s="163" t="s">
        <v>364</v>
      </c>
      <c r="I12" s="4" t="s">
        <v>380</v>
      </c>
      <c r="J12" s="4" t="s">
        <v>381</v>
      </c>
    </row>
    <row r="13" spans="2:10" s="2" customFormat="1" x14ac:dyDescent="0.25">
      <c r="B13" s="186"/>
      <c r="C13" s="3" t="s">
        <v>367</v>
      </c>
      <c r="D13" s="15">
        <v>461636388.08999997</v>
      </c>
      <c r="E13" s="15">
        <v>73500000</v>
      </c>
      <c r="F13" s="15">
        <v>543244787.08000004</v>
      </c>
      <c r="G13" s="15">
        <v>337356385.39999998</v>
      </c>
      <c r="H13" s="163" t="s">
        <v>365</v>
      </c>
      <c r="I13" s="4" t="s">
        <v>382</v>
      </c>
      <c r="J13" s="4" t="s">
        <v>383</v>
      </c>
    </row>
    <row r="14" spans="2:10" s="2" customFormat="1" x14ac:dyDescent="0.25">
      <c r="B14" s="186"/>
      <c r="C14" s="3" t="s">
        <v>369</v>
      </c>
      <c r="D14" s="15">
        <v>1829926383.3699999</v>
      </c>
      <c r="E14" s="15">
        <v>155551457.13999999</v>
      </c>
      <c r="F14" s="15">
        <v>2361109472.7199998</v>
      </c>
      <c r="G14" s="15">
        <v>1594207858.73</v>
      </c>
      <c r="H14" s="163" t="s">
        <v>368</v>
      </c>
      <c r="I14" s="4" t="s">
        <v>384</v>
      </c>
      <c r="J14" s="4" t="s">
        <v>385</v>
      </c>
    </row>
    <row r="15" spans="2:10" s="2" customFormat="1" x14ac:dyDescent="0.25">
      <c r="B15" s="186"/>
      <c r="C15" s="3" t="s">
        <v>371</v>
      </c>
      <c r="D15" s="15">
        <v>2884681624.8699999</v>
      </c>
      <c r="E15" s="15">
        <v>108000000</v>
      </c>
      <c r="F15" s="15">
        <v>1048095387.33</v>
      </c>
      <c r="G15" s="15">
        <v>816637874.09000003</v>
      </c>
      <c r="H15" s="163" t="s">
        <v>370</v>
      </c>
      <c r="I15" s="4" t="s">
        <v>386</v>
      </c>
      <c r="J15" s="4" t="s">
        <v>387</v>
      </c>
    </row>
    <row r="16" spans="2:10" s="2" customFormat="1" x14ac:dyDescent="0.25">
      <c r="B16" s="123"/>
      <c r="C16" s="124"/>
      <c r="D16" s="125"/>
      <c r="E16" s="125"/>
      <c r="F16" s="125"/>
      <c r="G16" s="125"/>
      <c r="H16" s="126"/>
      <c r="I16" s="127"/>
      <c r="J16" s="127"/>
    </row>
    <row r="17" spans="4:11" x14ac:dyDescent="0.25">
      <c r="H17"/>
    </row>
    <row r="18" spans="4:11" x14ac:dyDescent="0.25">
      <c r="D18" s="184" t="s">
        <v>485</v>
      </c>
      <c r="E18" s="184"/>
      <c r="F18" s="184"/>
      <c r="G18" s="184"/>
    </row>
    <row r="19" spans="4:11" x14ac:dyDescent="0.25">
      <c r="D19" s="184" t="s">
        <v>486</v>
      </c>
      <c r="E19" s="184"/>
      <c r="F19" s="184"/>
      <c r="G19" s="184"/>
      <c r="I19" s="16"/>
      <c r="K19" s="86"/>
    </row>
    <row r="20" spans="4:11" ht="15" customHeight="1" x14ac:dyDescent="0.25">
      <c r="D20" s="162" t="s">
        <v>409</v>
      </c>
      <c r="E20" s="162" t="s">
        <v>472</v>
      </c>
      <c r="F20" s="162" t="s">
        <v>471</v>
      </c>
      <c r="G20" s="162" t="s">
        <v>470</v>
      </c>
      <c r="I20" s="16"/>
    </row>
    <row r="21" spans="4:11" x14ac:dyDescent="0.25">
      <c r="D21" s="134">
        <f>SUM(D8:D15)</f>
        <v>18037186985.619999</v>
      </c>
      <c r="E21" s="134">
        <f>SUM(E8:E15)</f>
        <v>802051457.13999999</v>
      </c>
      <c r="F21" s="134">
        <f>SUM(F8:F15)</f>
        <v>15680295448.729998</v>
      </c>
      <c r="G21" s="134">
        <f>SUM(G8:G15)</f>
        <v>11750681375.379999</v>
      </c>
      <c r="I21" s="16"/>
      <c r="J21" s="85"/>
    </row>
    <row r="22" spans="4:11" x14ac:dyDescent="0.25">
      <c r="E22" s="18"/>
      <c r="F22" s="18"/>
      <c r="G22" s="18"/>
      <c r="I22" s="85"/>
      <c r="J22" s="85"/>
    </row>
    <row r="23" spans="4:11" x14ac:dyDescent="0.25"/>
    <row r="24" spans="4:11" x14ac:dyDescent="0.25"/>
    <row r="25" spans="4:11" x14ac:dyDescent="0.25"/>
    <row r="26" spans="4:11" x14ac:dyDescent="0.25"/>
    <row r="27" spans="4:11" x14ac:dyDescent="0.25"/>
    <row r="28" spans="4:11" x14ac:dyDescent="0.25"/>
    <row r="29" spans="4:11" x14ac:dyDescent="0.25"/>
    <row r="30" spans="4:11" x14ac:dyDescent="0.25"/>
    <row r="31" spans="4:11" x14ac:dyDescent="0.25"/>
    <row r="32" spans="4:11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mergeCells count="8">
    <mergeCell ref="D18:G18"/>
    <mergeCell ref="D19:G19"/>
    <mergeCell ref="B6:J6"/>
    <mergeCell ref="B8:B15"/>
    <mergeCell ref="B2:J2"/>
    <mergeCell ref="B3:J3"/>
    <mergeCell ref="B4:J4"/>
    <mergeCell ref="D5:J5"/>
  </mergeCell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</hyperlinks>
  <pageMargins left="0.7" right="0.7" top="0.75" bottom="0.75" header="0.3" footer="0.3"/>
  <pageSetup scale="54" orientation="landscape" horizontalDpi="4294967294" verticalDpi="4294967294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showGridLines="0" workbookViewId="0">
      <selection activeCell="B4" sqref="B4:K4"/>
    </sheetView>
  </sheetViews>
  <sheetFormatPr baseColWidth="10" defaultColWidth="0" defaultRowHeight="15" zeroHeight="1" x14ac:dyDescent="0.25"/>
  <cols>
    <col min="1" max="1" width="11.42578125" customWidth="1"/>
    <col min="2" max="2" width="11.42578125" style="62" customWidth="1"/>
    <col min="3" max="3" width="12.85546875" bestFit="1" customWidth="1"/>
    <col min="4" max="4" width="23.140625" customWidth="1"/>
    <col min="5" max="5" width="24.28515625" customWidth="1"/>
    <col min="6" max="6" width="19.7109375" bestFit="1" customWidth="1"/>
    <col min="7" max="7" width="22.140625" bestFit="1" customWidth="1"/>
    <col min="8" max="8" width="22.85546875" bestFit="1" customWidth="1"/>
    <col min="9" max="11" width="17.28515625" bestFit="1" customWidth="1"/>
    <col min="12" max="12" width="12.28515625" bestFit="1" customWidth="1"/>
    <col min="13" max="13" width="11.42578125" customWidth="1"/>
    <col min="14" max="14" width="12.28515625" hidden="1" customWidth="1"/>
    <col min="15" max="16384" width="11.42578125" hidden="1"/>
  </cols>
  <sheetData>
    <row r="1" spans="2:14" x14ac:dyDescent="0.25"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2:14" ht="21" x14ac:dyDescent="0.35">
      <c r="B2" s="164" t="s">
        <v>481</v>
      </c>
      <c r="C2" s="164"/>
      <c r="D2" s="164"/>
      <c r="E2" s="164"/>
      <c r="F2" s="164"/>
      <c r="G2" s="164"/>
      <c r="H2" s="164"/>
      <c r="I2" s="164"/>
      <c r="J2" s="164"/>
      <c r="K2" s="164"/>
    </row>
    <row r="3" spans="2:14" ht="21" x14ac:dyDescent="0.35">
      <c r="B3" s="164" t="s">
        <v>482</v>
      </c>
      <c r="C3" s="164"/>
      <c r="D3" s="164"/>
      <c r="E3" s="164"/>
      <c r="F3" s="164"/>
      <c r="G3" s="164"/>
      <c r="H3" s="164"/>
      <c r="I3" s="164"/>
      <c r="J3" s="164"/>
      <c r="K3" s="164"/>
    </row>
    <row r="4" spans="2:14" ht="21" x14ac:dyDescent="0.35">
      <c r="B4" s="164" t="s">
        <v>483</v>
      </c>
      <c r="C4" s="164"/>
      <c r="D4" s="164"/>
      <c r="E4" s="164"/>
      <c r="F4" s="164"/>
      <c r="G4" s="164"/>
      <c r="H4" s="164"/>
      <c r="I4" s="164"/>
      <c r="J4" s="164"/>
      <c r="K4" s="164"/>
    </row>
    <row r="5" spans="2:14" ht="21" x14ac:dyDescent="0.35">
      <c r="B5" s="175"/>
      <c r="C5" s="175"/>
      <c r="D5" s="175"/>
      <c r="E5" s="175"/>
      <c r="F5" s="175"/>
      <c r="G5" s="175"/>
      <c r="H5" s="175"/>
      <c r="I5" s="175"/>
      <c r="J5" s="175"/>
      <c r="K5" s="175"/>
    </row>
    <row r="6" spans="2:14" ht="18.75" x14ac:dyDescent="0.3">
      <c r="B6" s="179" t="s">
        <v>224</v>
      </c>
      <c r="C6" s="179"/>
      <c r="D6" s="179"/>
      <c r="E6" s="179"/>
      <c r="F6" s="179"/>
      <c r="G6" s="179"/>
      <c r="H6" s="179"/>
      <c r="I6" s="179"/>
      <c r="J6" s="179"/>
      <c r="K6" s="179"/>
    </row>
    <row r="7" spans="2:14" s="62" customFormat="1" x14ac:dyDescent="0.25">
      <c r="B7" s="137" t="s">
        <v>448</v>
      </c>
      <c r="C7" s="137" t="s">
        <v>0</v>
      </c>
      <c r="D7" s="137" t="s">
        <v>1</v>
      </c>
      <c r="E7" s="137" t="s">
        <v>110</v>
      </c>
      <c r="F7" s="137" t="s">
        <v>80</v>
      </c>
      <c r="G7" s="137" t="s">
        <v>392</v>
      </c>
      <c r="H7" s="137" t="s">
        <v>393</v>
      </c>
      <c r="I7" s="137" t="s">
        <v>446</v>
      </c>
      <c r="J7" s="137" t="s">
        <v>464</v>
      </c>
      <c r="K7" s="137" t="s">
        <v>465</v>
      </c>
    </row>
    <row r="8" spans="2:14" x14ac:dyDescent="0.25">
      <c r="B8" s="112" t="s">
        <v>449</v>
      </c>
      <c r="C8" s="47" t="s">
        <v>394</v>
      </c>
      <c r="D8" s="150" t="s">
        <v>2</v>
      </c>
      <c r="E8" s="29" t="s">
        <v>99</v>
      </c>
      <c r="F8" s="13" t="s">
        <v>420</v>
      </c>
      <c r="G8" s="48">
        <v>3827015.23</v>
      </c>
      <c r="H8" s="14">
        <v>0</v>
      </c>
      <c r="I8" s="48">
        <v>568861574.3497721</v>
      </c>
      <c r="J8" s="48">
        <v>65858868.450000003</v>
      </c>
      <c r="K8" s="48">
        <v>503002705.89999998</v>
      </c>
      <c r="L8" s="61"/>
      <c r="N8" s="85"/>
    </row>
    <row r="9" spans="2:14" x14ac:dyDescent="0.25">
      <c r="B9" s="113"/>
      <c r="C9" s="114"/>
      <c r="D9" s="114"/>
      <c r="E9" s="114"/>
      <c r="F9" s="114"/>
      <c r="G9" s="139">
        <f>G8</f>
        <v>3827015.23</v>
      </c>
      <c r="H9" s="139">
        <f t="shared" ref="H9" si="0">H8</f>
        <v>0</v>
      </c>
      <c r="I9" s="139">
        <f>I8</f>
        <v>568861574.3497721</v>
      </c>
      <c r="J9" s="139">
        <f t="shared" ref="J9:K9" si="1">J8</f>
        <v>65858868.450000003</v>
      </c>
      <c r="K9" s="139">
        <f t="shared" si="1"/>
        <v>503002705.89999998</v>
      </c>
    </row>
    <row r="10" spans="2:14" x14ac:dyDescent="0.25">
      <c r="B10" s="112" t="s">
        <v>450</v>
      </c>
      <c r="C10" s="47" t="s">
        <v>5</v>
      </c>
      <c r="D10" s="150" t="s">
        <v>6</v>
      </c>
      <c r="E10" s="29" t="s">
        <v>101</v>
      </c>
      <c r="F10" s="13" t="s">
        <v>111</v>
      </c>
      <c r="G10" s="48">
        <v>51905025.229999997</v>
      </c>
      <c r="H10" s="48">
        <v>3000</v>
      </c>
      <c r="I10" s="48">
        <v>662265446.59000003</v>
      </c>
      <c r="J10" s="48">
        <v>75199555.670000002</v>
      </c>
      <c r="K10" s="48">
        <v>587065890.91999996</v>
      </c>
      <c r="L10" s="61"/>
    </row>
    <row r="11" spans="2:14" x14ac:dyDescent="0.25">
      <c r="B11" s="112" t="s">
        <v>451</v>
      </c>
      <c r="C11" s="47" t="s">
        <v>444</v>
      </c>
      <c r="D11" s="150" t="s">
        <v>7</v>
      </c>
      <c r="E11" s="29" t="s">
        <v>102</v>
      </c>
      <c r="F11" s="13" t="s">
        <v>112</v>
      </c>
      <c r="G11" s="48">
        <v>38770000</v>
      </c>
      <c r="H11" s="48">
        <v>38770000</v>
      </c>
      <c r="I11" s="48">
        <v>610129722.60000002</v>
      </c>
      <c r="J11" s="48">
        <v>75199555.670000002</v>
      </c>
      <c r="K11" s="48">
        <v>534930166.93000001</v>
      </c>
      <c r="L11" s="61"/>
    </row>
    <row r="12" spans="2:14" x14ac:dyDescent="0.25">
      <c r="B12" s="112" t="s">
        <v>452</v>
      </c>
      <c r="C12" s="47" t="s">
        <v>8</v>
      </c>
      <c r="D12" s="150" t="s">
        <v>9</v>
      </c>
      <c r="E12" s="29" t="s">
        <v>103</v>
      </c>
      <c r="F12" s="5" t="s">
        <v>113</v>
      </c>
      <c r="G12" s="48">
        <v>13365724</v>
      </c>
      <c r="H12" s="48">
        <v>13365724</v>
      </c>
      <c r="I12" s="48">
        <v>642649722.59000003</v>
      </c>
      <c r="J12" s="48">
        <v>75199555.670425981</v>
      </c>
      <c r="K12" s="48">
        <v>567450166.92999995</v>
      </c>
      <c r="L12" s="61"/>
    </row>
    <row r="13" spans="2:14" x14ac:dyDescent="0.25">
      <c r="B13" s="112" t="s">
        <v>453</v>
      </c>
      <c r="C13" s="47" t="s">
        <v>10</v>
      </c>
      <c r="D13" s="150" t="s">
        <v>11</v>
      </c>
      <c r="E13" s="29" t="s">
        <v>104</v>
      </c>
      <c r="F13" s="29" t="s">
        <v>114</v>
      </c>
      <c r="G13" s="48">
        <v>6854000</v>
      </c>
      <c r="H13" s="48">
        <v>6854000</v>
      </c>
      <c r="I13" s="48">
        <v>635795722.60000002</v>
      </c>
      <c r="J13" s="48">
        <v>75199555.670425981</v>
      </c>
      <c r="K13" s="48">
        <v>560596166.92999995</v>
      </c>
      <c r="L13" s="61"/>
    </row>
    <row r="14" spans="2:14" x14ac:dyDescent="0.25">
      <c r="B14" s="113"/>
      <c r="C14" s="114"/>
      <c r="D14" s="114"/>
      <c r="E14" s="114"/>
      <c r="F14" s="114"/>
      <c r="G14" s="139">
        <f>SUM(G10:G13)</f>
        <v>110894749.22999999</v>
      </c>
      <c r="H14" s="139">
        <f>SUM(H10:H13)</f>
        <v>58992724</v>
      </c>
      <c r="I14" s="139">
        <f>I13</f>
        <v>635795722.60000002</v>
      </c>
      <c r="J14" s="139">
        <f t="shared" ref="J14:K14" si="2">J13</f>
        <v>75199555.670425981</v>
      </c>
      <c r="K14" s="139">
        <f t="shared" si="2"/>
        <v>560596166.92999995</v>
      </c>
      <c r="L14" s="85"/>
    </row>
    <row r="15" spans="2:14" x14ac:dyDescent="0.25">
      <c r="B15" s="112" t="s">
        <v>450</v>
      </c>
      <c r="C15" s="47" t="s">
        <v>12</v>
      </c>
      <c r="D15" s="150" t="s">
        <v>13</v>
      </c>
      <c r="E15" s="29" t="s">
        <v>105</v>
      </c>
      <c r="F15" s="5" t="s">
        <v>115</v>
      </c>
      <c r="G15" s="48">
        <v>6086085</v>
      </c>
      <c r="H15" s="48">
        <v>5907505</v>
      </c>
      <c r="I15" s="48">
        <v>603275722.60000002</v>
      </c>
      <c r="J15" s="48">
        <v>75199555.670425981</v>
      </c>
      <c r="K15" s="48">
        <v>528076166.93000001</v>
      </c>
      <c r="L15" s="85"/>
    </row>
    <row r="16" spans="2:14" x14ac:dyDescent="0.25">
      <c r="B16" s="177" t="s">
        <v>454</v>
      </c>
      <c r="C16" s="178" t="s">
        <v>14</v>
      </c>
      <c r="D16" s="150" t="s">
        <v>441</v>
      </c>
      <c r="E16" s="29" t="s">
        <v>106</v>
      </c>
      <c r="F16" s="29" t="s">
        <v>116</v>
      </c>
      <c r="G16" s="48">
        <v>3400000</v>
      </c>
      <c r="H16" s="48">
        <v>3400000</v>
      </c>
      <c r="I16" s="48">
        <v>593968217.59000003</v>
      </c>
      <c r="J16" s="48">
        <v>75199555.670425981</v>
      </c>
      <c r="K16" s="48">
        <v>518768661.92000002</v>
      </c>
      <c r="L16" s="85"/>
    </row>
    <row r="17" spans="2:12" x14ac:dyDescent="0.25">
      <c r="B17" s="177"/>
      <c r="C17" s="178"/>
      <c r="D17" s="150" t="s">
        <v>15</v>
      </c>
      <c r="E17" s="29" t="s">
        <v>107</v>
      </c>
      <c r="F17" s="5" t="s">
        <v>117</v>
      </c>
      <c r="G17" s="48">
        <v>2257505</v>
      </c>
      <c r="H17" s="48">
        <v>1600643.91</v>
      </c>
      <c r="I17" s="48">
        <v>592367573.67999995</v>
      </c>
      <c r="J17" s="48">
        <v>75199555.670425981</v>
      </c>
      <c r="K17" s="48">
        <v>517168018.00999999</v>
      </c>
      <c r="L17" s="85"/>
    </row>
    <row r="18" spans="2:12" x14ac:dyDescent="0.25">
      <c r="B18" s="112" t="s">
        <v>452</v>
      </c>
      <c r="C18" s="47" t="s">
        <v>16</v>
      </c>
      <c r="D18" s="150" t="s">
        <v>17</v>
      </c>
      <c r="E18" s="29" t="s">
        <v>108</v>
      </c>
      <c r="F18" s="29" t="s">
        <v>118</v>
      </c>
      <c r="G18" s="48">
        <v>9900000</v>
      </c>
      <c r="H18" s="48">
        <v>6469485.8600000003</v>
      </c>
      <c r="I18" s="48">
        <v>585898087.82000005</v>
      </c>
      <c r="J18" s="48">
        <v>75199555.670425981</v>
      </c>
      <c r="K18" s="48">
        <v>510698532.16000003</v>
      </c>
      <c r="L18" s="85"/>
    </row>
    <row r="19" spans="2:12" x14ac:dyDescent="0.25">
      <c r="B19" s="112" t="s">
        <v>449</v>
      </c>
      <c r="C19" s="47" t="s">
        <v>18</v>
      </c>
      <c r="D19" s="150" t="s">
        <v>19</v>
      </c>
      <c r="E19" s="29" t="s">
        <v>109</v>
      </c>
      <c r="F19" s="5" t="s">
        <v>119</v>
      </c>
      <c r="G19" s="48">
        <v>8350000</v>
      </c>
      <c r="H19" s="48">
        <v>8169485.8600000003</v>
      </c>
      <c r="I19" s="48">
        <v>577728601.96000004</v>
      </c>
      <c r="J19" s="48">
        <v>75199555.670000002</v>
      </c>
      <c r="K19" s="48">
        <v>502529046.29000002</v>
      </c>
      <c r="L19" s="85"/>
    </row>
    <row r="20" spans="2:12" x14ac:dyDescent="0.25">
      <c r="G20" s="141">
        <f>SUM(G15:G19)</f>
        <v>29993590</v>
      </c>
      <c r="H20" s="141">
        <f>SUM(H15:H19)</f>
        <v>25547120.629999999</v>
      </c>
      <c r="I20" s="141">
        <f>I19</f>
        <v>577728601.96000004</v>
      </c>
      <c r="J20" s="141">
        <f t="shared" ref="J20:K20" si="3">J19</f>
        <v>75199555.670000002</v>
      </c>
      <c r="K20" s="141">
        <f t="shared" si="3"/>
        <v>502529046.29000002</v>
      </c>
    </row>
    <row r="21" spans="2:12" x14ac:dyDescent="0.25">
      <c r="G21" s="61"/>
      <c r="H21" s="61"/>
    </row>
    <row r="22" spans="2:12" x14ac:dyDescent="0.25"/>
    <row r="23" spans="2:12" x14ac:dyDescent="0.25"/>
    <row r="24" spans="2:12" x14ac:dyDescent="0.25">
      <c r="C24" s="137" t="s">
        <v>447</v>
      </c>
      <c r="D24" s="137" t="s">
        <v>392</v>
      </c>
      <c r="E24" s="137" t="s">
        <v>393</v>
      </c>
      <c r="F24" s="137" t="s">
        <v>446</v>
      </c>
      <c r="G24" s="137" t="s">
        <v>464</v>
      </c>
      <c r="H24" s="137" t="s">
        <v>465</v>
      </c>
    </row>
    <row r="25" spans="2:12" x14ac:dyDescent="0.25">
      <c r="C25" s="140">
        <v>2014</v>
      </c>
      <c r="D25" s="14">
        <f>G9</f>
        <v>3827015.23</v>
      </c>
      <c r="E25" s="14">
        <f>H9</f>
        <v>0</v>
      </c>
      <c r="F25" s="14">
        <f>I9</f>
        <v>568861574.3497721</v>
      </c>
      <c r="G25" s="14">
        <f>J9</f>
        <v>65858868.450000003</v>
      </c>
      <c r="H25" s="14">
        <f>K9</f>
        <v>503002705.89999998</v>
      </c>
    </row>
    <row r="26" spans="2:12" x14ac:dyDescent="0.25">
      <c r="C26" s="140">
        <v>2015</v>
      </c>
      <c r="D26" s="14">
        <f>G14</f>
        <v>110894749.22999999</v>
      </c>
      <c r="E26" s="14">
        <f>H14</f>
        <v>58992724</v>
      </c>
      <c r="F26" s="14">
        <f>I14</f>
        <v>635795722.60000002</v>
      </c>
      <c r="G26" s="14">
        <f>J14</f>
        <v>75199555.670425981</v>
      </c>
      <c r="H26" s="14">
        <f>K14</f>
        <v>560596166.92999995</v>
      </c>
    </row>
    <row r="27" spans="2:12" x14ac:dyDescent="0.25">
      <c r="C27" s="140">
        <v>2016</v>
      </c>
      <c r="D27" s="14">
        <f>G20</f>
        <v>29993590</v>
      </c>
      <c r="E27" s="14">
        <f>H20</f>
        <v>25547120.629999999</v>
      </c>
      <c r="F27" s="14">
        <f>I20</f>
        <v>577728601.96000004</v>
      </c>
      <c r="G27" s="14">
        <f>J20</f>
        <v>75199555.670000002</v>
      </c>
      <c r="H27" s="14">
        <f>K20</f>
        <v>502529046.29000002</v>
      </c>
    </row>
    <row r="28" spans="2:12" x14ac:dyDescent="0.25"/>
    <row r="29" spans="2:12" x14ac:dyDescent="0.25"/>
    <row r="30" spans="2:12" x14ac:dyDescent="0.25"/>
    <row r="31" spans="2:12" x14ac:dyDescent="0.25"/>
    <row r="32" spans="2:1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</sheetData>
  <mergeCells count="8">
    <mergeCell ref="B1:K1"/>
    <mergeCell ref="B16:B17"/>
    <mergeCell ref="C16:C17"/>
    <mergeCell ref="B6:K6"/>
    <mergeCell ref="B2:K2"/>
    <mergeCell ref="B3:K3"/>
    <mergeCell ref="B4:K4"/>
    <mergeCell ref="B5:K5"/>
  </mergeCells>
  <hyperlinks>
    <hyperlink ref="D8" r:id="rId1"/>
    <hyperlink ref="D11" r:id="rId2"/>
    <hyperlink ref="D15" r:id="rId3"/>
    <hyperlink ref="D17" r:id="rId4"/>
    <hyperlink ref="D19" r:id="rId5"/>
    <hyperlink ref="D10" r:id="rId6"/>
    <hyperlink ref="D12" r:id="rId7"/>
    <hyperlink ref="D13" r:id="rId8"/>
    <hyperlink ref="D16" r:id="rId9"/>
    <hyperlink ref="D18" r:id="rId10"/>
  </hyperlinks>
  <pageMargins left="0.7" right="0.7" top="0.75" bottom="0.75" header="0.3" footer="0.3"/>
  <pageSetup scale="49" fitToHeight="0" orientation="landscape" r:id="rId11"/>
  <drawing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showGridLines="0" topLeftCell="A16" workbookViewId="0">
      <selection activeCell="B2" sqref="B2:K2"/>
    </sheetView>
  </sheetViews>
  <sheetFormatPr baseColWidth="10" defaultColWidth="0" defaultRowHeight="15" zeroHeight="1" x14ac:dyDescent="0.25"/>
  <cols>
    <col min="1" max="1" width="11.42578125" customWidth="1"/>
    <col min="2" max="2" width="11.42578125" style="62" customWidth="1"/>
    <col min="3" max="3" width="12.85546875" bestFit="1" customWidth="1"/>
    <col min="4" max="4" width="23.28515625" customWidth="1"/>
    <col min="5" max="5" width="24.7109375" customWidth="1"/>
    <col min="6" max="6" width="23.5703125" bestFit="1" customWidth="1"/>
    <col min="7" max="7" width="22.140625" bestFit="1" customWidth="1"/>
    <col min="8" max="8" width="22.85546875" bestFit="1" customWidth="1"/>
    <col min="9" max="9" width="22.85546875" customWidth="1"/>
    <col min="10" max="10" width="17.85546875" customWidth="1"/>
    <col min="11" max="11" width="15.5703125" customWidth="1"/>
    <col min="12" max="12" width="11.42578125" customWidth="1"/>
    <col min="13" max="15" width="14.85546875" hidden="1" customWidth="1"/>
    <col min="16" max="16384" width="11.42578125" hidden="1"/>
  </cols>
  <sheetData>
    <row r="1" spans="2:15" x14ac:dyDescent="0.25"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2:15" ht="21" x14ac:dyDescent="0.35">
      <c r="B2" s="164" t="s">
        <v>481</v>
      </c>
      <c r="C2" s="164"/>
      <c r="D2" s="164"/>
      <c r="E2" s="164"/>
      <c r="F2" s="164"/>
      <c r="G2" s="164"/>
      <c r="H2" s="164"/>
      <c r="I2" s="164"/>
      <c r="J2" s="164"/>
      <c r="K2" s="164"/>
    </row>
    <row r="3" spans="2:15" ht="21" x14ac:dyDescent="0.35">
      <c r="B3" s="164" t="s">
        <v>482</v>
      </c>
      <c r="C3" s="164"/>
      <c r="D3" s="164"/>
      <c r="E3" s="164"/>
      <c r="F3" s="164"/>
      <c r="G3" s="164"/>
      <c r="H3" s="164"/>
      <c r="I3" s="164"/>
      <c r="J3" s="164"/>
      <c r="K3" s="164"/>
    </row>
    <row r="4" spans="2:15" ht="21" x14ac:dyDescent="0.35">
      <c r="B4" s="164" t="s">
        <v>483</v>
      </c>
      <c r="C4" s="164"/>
      <c r="D4" s="164"/>
      <c r="E4" s="164"/>
      <c r="F4" s="164"/>
      <c r="G4" s="164"/>
      <c r="H4" s="164"/>
      <c r="I4" s="164"/>
      <c r="J4" s="164"/>
      <c r="K4" s="164"/>
    </row>
    <row r="5" spans="2:15" ht="21" x14ac:dyDescent="0.35">
      <c r="B5" s="175"/>
      <c r="C5" s="175"/>
      <c r="D5" s="175"/>
      <c r="E5" s="175"/>
      <c r="F5" s="175"/>
      <c r="G5" s="175"/>
      <c r="H5" s="175"/>
      <c r="I5" s="175"/>
      <c r="J5" s="175"/>
      <c r="K5" s="175"/>
    </row>
    <row r="6" spans="2:15" ht="21" x14ac:dyDescent="0.35">
      <c r="B6" s="180" t="s">
        <v>225</v>
      </c>
      <c r="C6" s="180"/>
      <c r="D6" s="180"/>
      <c r="E6" s="180"/>
      <c r="F6" s="180"/>
      <c r="G6" s="180"/>
      <c r="H6" s="180"/>
      <c r="I6" s="180"/>
      <c r="J6" s="180"/>
      <c r="K6" s="180"/>
    </row>
    <row r="7" spans="2:15" s="62" customFormat="1" x14ac:dyDescent="0.25">
      <c r="B7" s="142" t="s">
        <v>448</v>
      </c>
      <c r="C7" s="142" t="s">
        <v>0</v>
      </c>
      <c r="D7" s="142" t="s">
        <v>1</v>
      </c>
      <c r="E7" s="142" t="s">
        <v>110</v>
      </c>
      <c r="F7" s="143" t="s">
        <v>80</v>
      </c>
      <c r="G7" s="142" t="s">
        <v>392</v>
      </c>
      <c r="H7" s="142" t="s">
        <v>393</v>
      </c>
      <c r="I7" s="142" t="s">
        <v>446</v>
      </c>
      <c r="J7" s="142" t="s">
        <v>464</v>
      </c>
      <c r="K7" s="142" t="s">
        <v>465</v>
      </c>
    </row>
    <row r="8" spans="2:15" x14ac:dyDescent="0.25">
      <c r="B8" s="112" t="s">
        <v>451</v>
      </c>
      <c r="C8" s="47" t="s">
        <v>445</v>
      </c>
      <c r="D8" s="150" t="s">
        <v>32</v>
      </c>
      <c r="E8" s="33" t="s">
        <v>81</v>
      </c>
      <c r="F8" s="29" t="s">
        <v>82</v>
      </c>
      <c r="G8" s="48">
        <v>18226295.75</v>
      </c>
      <c r="H8" s="48">
        <v>12336727.4</v>
      </c>
      <c r="I8" s="14">
        <v>868956192.95000005</v>
      </c>
      <c r="J8" s="14">
        <v>304356595.37</v>
      </c>
      <c r="K8" s="14">
        <v>564599597.58000004</v>
      </c>
    </row>
    <row r="9" spans="2:15" x14ac:dyDescent="0.25">
      <c r="B9" s="112" t="s">
        <v>452</v>
      </c>
      <c r="C9" s="53" t="s">
        <v>33</v>
      </c>
      <c r="D9" s="150" t="s">
        <v>34</v>
      </c>
      <c r="E9" s="33" t="s">
        <v>83</v>
      </c>
      <c r="F9" s="29" t="s">
        <v>84</v>
      </c>
      <c r="G9" s="48">
        <v>24729317.66</v>
      </c>
      <c r="H9" s="48">
        <v>19554522.780000001</v>
      </c>
      <c r="I9" s="14">
        <v>849401670.16999996</v>
      </c>
      <c r="J9" s="14">
        <v>304356595.36860901</v>
      </c>
      <c r="K9" s="14">
        <v>545045074.79999995</v>
      </c>
    </row>
    <row r="10" spans="2:15" x14ac:dyDescent="0.25">
      <c r="B10" s="112" t="s">
        <v>449</v>
      </c>
      <c r="C10" s="47" t="s">
        <v>35</v>
      </c>
      <c r="D10" s="150" t="s">
        <v>36</v>
      </c>
      <c r="E10" s="33" t="s">
        <v>85</v>
      </c>
      <c r="F10" s="54" t="s">
        <v>86</v>
      </c>
      <c r="G10" s="48">
        <v>42563967.359999999</v>
      </c>
      <c r="H10" s="48">
        <v>32984605.829999998</v>
      </c>
      <c r="I10" s="14">
        <v>816417064.34000003</v>
      </c>
      <c r="J10" s="14">
        <v>303520187.37</v>
      </c>
      <c r="K10" s="14">
        <v>512896876.97000003</v>
      </c>
    </row>
    <row r="11" spans="2:15" x14ac:dyDescent="0.25">
      <c r="B11" s="113"/>
      <c r="C11" s="114"/>
      <c r="D11" s="158"/>
      <c r="E11" s="114"/>
      <c r="F11" s="114"/>
      <c r="G11" s="139">
        <f>SUM(G8:G10)</f>
        <v>85519580.769999996</v>
      </c>
      <c r="H11" s="139">
        <f>SUM(H8:H10)</f>
        <v>64875856.009999998</v>
      </c>
      <c r="I11" s="139">
        <f>I10</f>
        <v>816417064.34000003</v>
      </c>
      <c r="J11" s="139">
        <f>J10</f>
        <v>303520187.37</v>
      </c>
      <c r="K11" s="139">
        <f>K10</f>
        <v>512896876.97000003</v>
      </c>
      <c r="M11" s="16"/>
      <c r="N11" s="16"/>
      <c r="O11" s="16"/>
    </row>
    <row r="12" spans="2:15" x14ac:dyDescent="0.25">
      <c r="B12" s="112" t="s">
        <v>450</v>
      </c>
      <c r="C12" s="47" t="s">
        <v>5</v>
      </c>
      <c r="D12" s="150" t="s">
        <v>37</v>
      </c>
      <c r="E12" s="33" t="s">
        <v>87</v>
      </c>
      <c r="F12" s="29" t="s">
        <v>88</v>
      </c>
      <c r="G12" s="48">
        <v>52641739.950000003</v>
      </c>
      <c r="H12" s="48">
        <v>39928830.770000003</v>
      </c>
      <c r="I12" s="48">
        <v>776488233.57000005</v>
      </c>
      <c r="J12" s="48">
        <v>302848223.37</v>
      </c>
      <c r="K12" s="48">
        <v>473640010.19999999</v>
      </c>
      <c r="M12" s="16"/>
      <c r="N12" s="16"/>
      <c r="O12" s="16"/>
    </row>
    <row r="13" spans="2:15" x14ac:dyDescent="0.25">
      <c r="B13" s="112" t="s">
        <v>451</v>
      </c>
      <c r="C13" s="47" t="s">
        <v>444</v>
      </c>
      <c r="D13" s="150" t="s">
        <v>38</v>
      </c>
      <c r="E13" s="33" t="s">
        <v>89</v>
      </c>
      <c r="F13" s="5" t="s">
        <v>90</v>
      </c>
      <c r="G13" s="48">
        <v>42125444.409999996</v>
      </c>
      <c r="H13" s="48">
        <v>35589092.229999997</v>
      </c>
      <c r="I13" s="48">
        <v>740899141.34000003</v>
      </c>
      <c r="J13" s="48">
        <v>302248163.37</v>
      </c>
      <c r="K13" s="48">
        <v>438650977.97000003</v>
      </c>
      <c r="M13" s="16"/>
      <c r="N13" s="16"/>
      <c r="O13" s="16"/>
    </row>
    <row r="14" spans="2:15" x14ac:dyDescent="0.25">
      <c r="B14" s="112" t="s">
        <v>452</v>
      </c>
      <c r="C14" s="3" t="s">
        <v>8</v>
      </c>
      <c r="D14" s="150" t="s">
        <v>39</v>
      </c>
      <c r="E14" s="33" t="s">
        <v>91</v>
      </c>
      <c r="F14" s="29" t="s">
        <v>92</v>
      </c>
      <c r="G14" s="55">
        <v>65891876.549999997</v>
      </c>
      <c r="H14" s="55">
        <v>59339126.729999997</v>
      </c>
      <c r="I14" s="55">
        <v>681560014.61000001</v>
      </c>
      <c r="J14" s="48">
        <v>301382069.89999998</v>
      </c>
      <c r="K14" s="48">
        <v>380177944.70999998</v>
      </c>
      <c r="M14" s="16"/>
      <c r="N14" s="16"/>
      <c r="O14" s="16"/>
    </row>
    <row r="15" spans="2:15" x14ac:dyDescent="0.25">
      <c r="B15" s="113"/>
      <c r="C15" s="114"/>
      <c r="D15" s="158"/>
      <c r="E15" s="114"/>
      <c r="F15" s="114"/>
      <c r="G15" s="139">
        <f>SUM(G12:G14)</f>
        <v>160659060.91</v>
      </c>
      <c r="H15" s="139">
        <f>SUM(H12:H14)</f>
        <v>134857049.72999999</v>
      </c>
      <c r="I15" s="139">
        <f>I14</f>
        <v>681560014.61000001</v>
      </c>
      <c r="J15" s="139">
        <f t="shared" ref="J15:K15" si="0">J14</f>
        <v>301382069.89999998</v>
      </c>
      <c r="K15" s="139">
        <f t="shared" si="0"/>
        <v>380177944.70999998</v>
      </c>
      <c r="M15" s="16"/>
      <c r="N15" s="16"/>
      <c r="O15" s="16"/>
    </row>
    <row r="16" spans="2:15" x14ac:dyDescent="0.25">
      <c r="B16" s="112" t="s">
        <v>450</v>
      </c>
      <c r="C16" s="3" t="s">
        <v>14</v>
      </c>
      <c r="D16" s="150" t="s">
        <v>40</v>
      </c>
      <c r="E16" s="33" t="s">
        <v>93</v>
      </c>
      <c r="F16" s="5" t="s">
        <v>94</v>
      </c>
      <c r="G16" s="55">
        <v>57195111.629999995</v>
      </c>
      <c r="H16" s="55">
        <v>49180124.829999998</v>
      </c>
      <c r="I16" s="55">
        <v>632379889.77999997</v>
      </c>
      <c r="J16" s="48">
        <v>299217708</v>
      </c>
      <c r="K16" s="48">
        <v>333162181.77999997</v>
      </c>
      <c r="M16" s="16"/>
      <c r="N16" s="16"/>
      <c r="O16" s="16"/>
    </row>
    <row r="17" spans="2:15" x14ac:dyDescent="0.25">
      <c r="B17" s="111" t="s">
        <v>454</v>
      </c>
      <c r="C17" s="3" t="s">
        <v>31</v>
      </c>
      <c r="D17" s="150" t="s">
        <v>41</v>
      </c>
      <c r="E17" s="33" t="s">
        <v>95</v>
      </c>
      <c r="F17" s="12" t="s">
        <v>96</v>
      </c>
      <c r="G17" s="34">
        <v>58300709.649999999</v>
      </c>
      <c r="H17" s="34">
        <v>51715609.729999997</v>
      </c>
      <c r="I17" s="34">
        <v>580664280.04999995</v>
      </c>
      <c r="J17" s="48">
        <v>298675677</v>
      </c>
      <c r="K17" s="48">
        <v>281988603.05000001</v>
      </c>
      <c r="M17" s="16"/>
      <c r="N17" s="16"/>
      <c r="O17" s="16"/>
    </row>
    <row r="18" spans="2:15" x14ac:dyDescent="0.25">
      <c r="B18" s="111" t="s">
        <v>452</v>
      </c>
      <c r="C18" s="3" t="s">
        <v>18</v>
      </c>
      <c r="D18" s="150" t="s">
        <v>42</v>
      </c>
      <c r="E18" s="33" t="s">
        <v>97</v>
      </c>
      <c r="F18" s="6" t="s">
        <v>98</v>
      </c>
      <c r="G18" s="34">
        <v>70713666.730000004</v>
      </c>
      <c r="H18" s="34">
        <v>64863625.409999996</v>
      </c>
      <c r="I18" s="34">
        <v>515800654.63999999</v>
      </c>
      <c r="J18" s="48">
        <v>298589387</v>
      </c>
      <c r="K18" s="48">
        <v>217211267.63999999</v>
      </c>
    </row>
    <row r="19" spans="2:15" x14ac:dyDescent="0.25">
      <c r="B19" s="113"/>
      <c r="C19" s="114"/>
      <c r="D19" s="158"/>
      <c r="E19" s="114"/>
      <c r="F19" s="114"/>
      <c r="G19" s="139">
        <f>SUM(G16:G18)</f>
        <v>186209488.00999999</v>
      </c>
      <c r="H19" s="139">
        <f>SUM(H16:H18)</f>
        <v>165759359.97</v>
      </c>
      <c r="I19" s="139">
        <f>I18</f>
        <v>515800654.63999999</v>
      </c>
      <c r="J19" s="139">
        <f t="shared" ref="J19:K19" si="1">J18</f>
        <v>298589387</v>
      </c>
      <c r="K19" s="139">
        <f t="shared" si="1"/>
        <v>217211267.63999999</v>
      </c>
    </row>
    <row r="20" spans="2:15" x14ac:dyDescent="0.25">
      <c r="B20" s="112" t="s">
        <v>450</v>
      </c>
      <c r="C20" s="3" t="s">
        <v>78</v>
      </c>
      <c r="D20" s="150" t="s">
        <v>422</v>
      </c>
      <c r="E20" s="11" t="s">
        <v>423</v>
      </c>
      <c r="F20" s="6" t="s">
        <v>424</v>
      </c>
      <c r="G20" s="34">
        <v>65804065.590000004</v>
      </c>
      <c r="H20" s="34">
        <v>62147689.460000001</v>
      </c>
      <c r="I20" s="34">
        <v>453652965.18000001</v>
      </c>
      <c r="J20" s="48">
        <v>298328011.05000001</v>
      </c>
      <c r="K20" s="48">
        <v>155324954.13</v>
      </c>
    </row>
    <row r="21" spans="2:15" x14ac:dyDescent="0.25">
      <c r="G21" s="139">
        <f>SUM(G20)</f>
        <v>65804065.590000004</v>
      </c>
      <c r="H21" s="139">
        <f>SUM(H20)</f>
        <v>62147689.460000001</v>
      </c>
      <c r="I21" s="139">
        <f>I20</f>
        <v>453652965.18000001</v>
      </c>
      <c r="J21" s="139">
        <f t="shared" ref="J21:K21" si="2">J20</f>
        <v>298328011.05000001</v>
      </c>
      <c r="K21" s="139">
        <f t="shared" si="2"/>
        <v>155324954.13</v>
      </c>
    </row>
    <row r="22" spans="2:15" x14ac:dyDescent="0.25"/>
    <row r="23" spans="2:15" x14ac:dyDescent="0.25">
      <c r="C23" s="142" t="s">
        <v>447</v>
      </c>
      <c r="D23" s="142" t="s">
        <v>392</v>
      </c>
      <c r="E23" s="142" t="s">
        <v>393</v>
      </c>
      <c r="F23" s="142" t="s">
        <v>446</v>
      </c>
      <c r="G23" s="142" t="s">
        <v>464</v>
      </c>
      <c r="H23" s="142" t="s">
        <v>465</v>
      </c>
    </row>
    <row r="24" spans="2:15" x14ac:dyDescent="0.25">
      <c r="C24" s="33">
        <v>2014</v>
      </c>
      <c r="D24" s="14">
        <f>G11</f>
        <v>85519580.769999996</v>
      </c>
      <c r="E24" s="14">
        <f>H11</f>
        <v>64875856.009999998</v>
      </c>
      <c r="F24" s="14">
        <f>I11</f>
        <v>816417064.34000003</v>
      </c>
      <c r="G24" s="14">
        <f>J11</f>
        <v>303520187.37</v>
      </c>
      <c r="H24" s="14">
        <f>K11</f>
        <v>512896876.97000003</v>
      </c>
    </row>
    <row r="25" spans="2:15" x14ac:dyDescent="0.25">
      <c r="C25" s="33">
        <v>2015</v>
      </c>
      <c r="D25" s="14">
        <f>G15</f>
        <v>160659060.91</v>
      </c>
      <c r="E25" s="14">
        <f>H15</f>
        <v>134857049.72999999</v>
      </c>
      <c r="F25" s="14">
        <f>I15</f>
        <v>681560014.61000001</v>
      </c>
      <c r="G25" s="14">
        <f>J15</f>
        <v>301382069.89999998</v>
      </c>
      <c r="H25" s="14">
        <f>K15</f>
        <v>380177944.70999998</v>
      </c>
    </row>
    <row r="26" spans="2:15" x14ac:dyDescent="0.25">
      <c r="C26" s="33">
        <v>2016</v>
      </c>
      <c r="D26" s="14">
        <f>G19</f>
        <v>186209488.00999999</v>
      </c>
      <c r="E26" s="14">
        <f>H19</f>
        <v>165759359.97</v>
      </c>
      <c r="F26" s="14">
        <f>I19</f>
        <v>515800654.63999999</v>
      </c>
      <c r="G26" s="14">
        <f>J19</f>
        <v>298589387</v>
      </c>
      <c r="H26" s="14">
        <f>K19</f>
        <v>217211267.63999999</v>
      </c>
    </row>
    <row r="27" spans="2:15" x14ac:dyDescent="0.25">
      <c r="C27" s="33">
        <v>2017</v>
      </c>
      <c r="D27" s="14">
        <f>G20</f>
        <v>65804065.590000004</v>
      </c>
      <c r="E27" s="14">
        <f>H20</f>
        <v>62147689.460000001</v>
      </c>
      <c r="F27" s="14">
        <f>I20</f>
        <v>453652965.18000001</v>
      </c>
      <c r="G27" s="14">
        <f>J21</f>
        <v>298328011.05000001</v>
      </c>
      <c r="H27" s="14">
        <f>K21</f>
        <v>155324954.13</v>
      </c>
    </row>
    <row r="28" spans="2:15" x14ac:dyDescent="0.25"/>
    <row r="29" spans="2:15" x14ac:dyDescent="0.25"/>
    <row r="30" spans="2:15" x14ac:dyDescent="0.25"/>
    <row r="31" spans="2:15" x14ac:dyDescent="0.25"/>
    <row r="32" spans="2:15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</sheetData>
  <mergeCells count="6">
    <mergeCell ref="B6:K6"/>
    <mergeCell ref="B2:K2"/>
    <mergeCell ref="B3:K3"/>
    <mergeCell ref="B4:K4"/>
    <mergeCell ref="B1:K1"/>
    <mergeCell ref="B5:K5"/>
  </mergeCells>
  <hyperlinks>
    <hyperlink ref="D8" r:id="rId1"/>
    <hyperlink ref="D9" r:id="rId2"/>
    <hyperlink ref="D10" r:id="rId3"/>
    <hyperlink ref="D12" r:id="rId4"/>
    <hyperlink ref="D18" r:id="rId5"/>
    <hyperlink ref="D13" r:id="rId6"/>
    <hyperlink ref="D14" r:id="rId7"/>
    <hyperlink ref="D17" r:id="rId8"/>
    <hyperlink ref="D20" r:id="rId9"/>
    <hyperlink ref="D16" r:id="rId10"/>
  </hyperlinks>
  <pageMargins left="0.7" right="0.7" top="0.75" bottom="0.75" header="0.3" footer="0.3"/>
  <pageSetup scale="48" orientation="landscape" r:id="rId11"/>
  <ignoredErrors>
    <ignoredError sqref="I11" formula="1"/>
  </ignoredErrors>
  <drawing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showGridLines="0" workbookViewId="0">
      <selection activeCell="F20" sqref="F20"/>
    </sheetView>
  </sheetViews>
  <sheetFormatPr baseColWidth="10" defaultColWidth="0" defaultRowHeight="15" zeroHeight="1" x14ac:dyDescent="0.25"/>
  <cols>
    <col min="1" max="1" width="11.42578125" customWidth="1"/>
    <col min="2" max="2" width="11.42578125" style="62" customWidth="1"/>
    <col min="3" max="3" width="12.85546875" bestFit="1" customWidth="1"/>
    <col min="4" max="4" width="23.5703125" customWidth="1"/>
    <col min="5" max="5" width="23.42578125" customWidth="1"/>
    <col min="6" max="6" width="23.5703125" bestFit="1" customWidth="1"/>
    <col min="7" max="7" width="22.140625" customWidth="1"/>
    <col min="8" max="8" width="22.85546875" bestFit="1" customWidth="1"/>
    <col min="9" max="11" width="17.28515625" bestFit="1" customWidth="1"/>
    <col min="12" max="12" width="11.42578125" customWidth="1"/>
    <col min="13" max="16384" width="11.42578125" hidden="1"/>
  </cols>
  <sheetData>
    <row r="1" spans="2:11" x14ac:dyDescent="0.25"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2:11" ht="21" x14ac:dyDescent="0.35">
      <c r="B2" s="164" t="s">
        <v>481</v>
      </c>
      <c r="C2" s="164"/>
      <c r="D2" s="164"/>
      <c r="E2" s="164"/>
      <c r="F2" s="164"/>
      <c r="G2" s="164"/>
      <c r="H2" s="164"/>
      <c r="I2" s="164"/>
      <c r="J2" s="164"/>
      <c r="K2" s="164"/>
    </row>
    <row r="3" spans="2:11" ht="21" x14ac:dyDescent="0.35">
      <c r="B3" s="164" t="s">
        <v>482</v>
      </c>
      <c r="C3" s="164"/>
      <c r="D3" s="164"/>
      <c r="E3" s="164"/>
      <c r="F3" s="164"/>
      <c r="G3" s="164"/>
      <c r="H3" s="164"/>
      <c r="I3" s="164"/>
      <c r="J3" s="164"/>
      <c r="K3" s="164"/>
    </row>
    <row r="4" spans="2:11" ht="21" x14ac:dyDescent="0.35">
      <c r="B4" s="164" t="s">
        <v>483</v>
      </c>
      <c r="C4" s="164"/>
      <c r="D4" s="164"/>
      <c r="E4" s="164"/>
      <c r="F4" s="164"/>
      <c r="G4" s="164"/>
      <c r="H4" s="164"/>
      <c r="I4" s="164"/>
      <c r="J4" s="164"/>
      <c r="K4" s="164"/>
    </row>
    <row r="5" spans="2:11" ht="21" x14ac:dyDescent="0.35">
      <c r="B5" s="175"/>
      <c r="C5" s="175"/>
      <c r="D5" s="175"/>
      <c r="E5" s="175"/>
      <c r="F5" s="175"/>
      <c r="G5" s="175"/>
      <c r="H5" s="175"/>
      <c r="I5" s="175"/>
      <c r="J5" s="175"/>
      <c r="K5" s="175"/>
    </row>
    <row r="6" spans="2:11" ht="21" x14ac:dyDescent="0.35">
      <c r="B6" s="180" t="s">
        <v>455</v>
      </c>
      <c r="C6" s="180"/>
      <c r="D6" s="180"/>
      <c r="E6" s="180"/>
      <c r="F6" s="180"/>
      <c r="G6" s="180"/>
      <c r="H6" s="180"/>
      <c r="I6" s="180"/>
      <c r="J6" s="180"/>
      <c r="K6" s="180"/>
    </row>
    <row r="7" spans="2:11" s="62" customFormat="1" x14ac:dyDescent="0.25">
      <c r="B7" s="142" t="s">
        <v>448</v>
      </c>
      <c r="C7" s="142" t="s">
        <v>0</v>
      </c>
      <c r="D7" s="142" t="s">
        <v>1</v>
      </c>
      <c r="E7" s="142" t="s">
        <v>110</v>
      </c>
      <c r="F7" s="142" t="s">
        <v>80</v>
      </c>
      <c r="G7" s="142" t="s">
        <v>392</v>
      </c>
      <c r="H7" s="142" t="s">
        <v>393</v>
      </c>
      <c r="I7" s="142" t="s">
        <v>446</v>
      </c>
      <c r="J7" s="142" t="s">
        <v>464</v>
      </c>
      <c r="K7" s="142" t="s">
        <v>465</v>
      </c>
    </row>
    <row r="8" spans="2:11" x14ac:dyDescent="0.25">
      <c r="B8" s="112" t="s">
        <v>451</v>
      </c>
      <c r="C8" s="47" t="s">
        <v>445</v>
      </c>
      <c r="D8" s="150" t="s">
        <v>56</v>
      </c>
      <c r="E8" s="33" t="s">
        <v>120</v>
      </c>
      <c r="F8" s="12" t="s">
        <v>121</v>
      </c>
      <c r="G8" s="34">
        <v>11132425.5</v>
      </c>
      <c r="H8" s="34">
        <v>9982514.5</v>
      </c>
      <c r="I8" s="34">
        <v>351660196.49000001</v>
      </c>
      <c r="J8" s="34">
        <v>31919207.690000001</v>
      </c>
      <c r="K8" s="34">
        <v>319740988.80000001</v>
      </c>
    </row>
    <row r="9" spans="2:11" x14ac:dyDescent="0.25">
      <c r="B9" s="112" t="s">
        <v>452</v>
      </c>
      <c r="C9" s="53" t="s">
        <v>33</v>
      </c>
      <c r="D9" s="150" t="s">
        <v>57</v>
      </c>
      <c r="E9" s="33" t="s">
        <v>122</v>
      </c>
      <c r="F9" s="12" t="s">
        <v>123</v>
      </c>
      <c r="G9" s="34">
        <v>17277695.059999999</v>
      </c>
      <c r="H9" s="34">
        <v>16192040.67</v>
      </c>
      <c r="I9" s="34">
        <v>335468155.81560868</v>
      </c>
      <c r="J9" s="34">
        <v>31919207.686173175</v>
      </c>
      <c r="K9" s="34">
        <v>303548948.12943548</v>
      </c>
    </row>
    <row r="10" spans="2:11" x14ac:dyDescent="0.25">
      <c r="B10" s="112" t="s">
        <v>449</v>
      </c>
      <c r="C10" s="47" t="s">
        <v>35</v>
      </c>
      <c r="D10" s="150" t="s">
        <v>58</v>
      </c>
      <c r="E10" s="33" t="s">
        <v>124</v>
      </c>
      <c r="F10" s="6" t="s">
        <v>125</v>
      </c>
      <c r="G10" s="34">
        <v>16617215.529999999</v>
      </c>
      <c r="H10" s="34">
        <v>16607695.529999999</v>
      </c>
      <c r="I10" s="34">
        <v>318860460.28560871</v>
      </c>
      <c r="J10" s="34">
        <v>31369207.686173175</v>
      </c>
      <c r="K10" s="34">
        <v>287491252.59943551</v>
      </c>
    </row>
    <row r="11" spans="2:11" x14ac:dyDescent="0.25">
      <c r="B11" s="113"/>
      <c r="C11" s="114"/>
      <c r="D11" s="158"/>
      <c r="E11" s="114"/>
      <c r="F11" s="114"/>
      <c r="G11" s="139">
        <f>SUM(G8:G10)</f>
        <v>45027336.089999996</v>
      </c>
      <c r="H11" s="139">
        <f>SUM(H8:H10)</f>
        <v>42782250.700000003</v>
      </c>
      <c r="I11" s="139">
        <f>I10</f>
        <v>318860460.28560871</v>
      </c>
      <c r="J11" s="139">
        <f>J10</f>
        <v>31369207.686173175</v>
      </c>
      <c r="K11" s="139">
        <f>K10</f>
        <v>287491252.59943551</v>
      </c>
    </row>
    <row r="12" spans="2:11" x14ac:dyDescent="0.25">
      <c r="B12" s="112" t="s">
        <v>450</v>
      </c>
      <c r="C12" s="3" t="s">
        <v>5</v>
      </c>
      <c r="D12" s="150" t="s">
        <v>59</v>
      </c>
      <c r="E12" s="33" t="s">
        <v>126</v>
      </c>
      <c r="F12" s="12" t="s">
        <v>127</v>
      </c>
      <c r="G12" s="34">
        <v>24538920.489999998</v>
      </c>
      <c r="H12" s="34">
        <v>23782962.489999998</v>
      </c>
      <c r="I12" s="34">
        <v>295077497.7956087</v>
      </c>
      <c r="J12" s="34">
        <v>30869207.686173175</v>
      </c>
      <c r="K12" s="34">
        <v>264208290.1094355</v>
      </c>
    </row>
    <row r="13" spans="2:11" x14ac:dyDescent="0.25">
      <c r="B13" s="112" t="s">
        <v>451</v>
      </c>
      <c r="C13" s="3" t="s">
        <v>444</v>
      </c>
      <c r="D13" s="150" t="s">
        <v>60</v>
      </c>
      <c r="E13" s="33" t="s">
        <v>128</v>
      </c>
      <c r="F13" s="6" t="s">
        <v>129</v>
      </c>
      <c r="G13" s="34">
        <v>13233592.6</v>
      </c>
      <c r="H13" s="34">
        <v>12979286.25</v>
      </c>
      <c r="I13" s="34">
        <v>282098211.5456087</v>
      </c>
      <c r="J13" s="34">
        <v>30869207.686173175</v>
      </c>
      <c r="K13" s="34">
        <v>251229003.8594355</v>
      </c>
    </row>
    <row r="14" spans="2:11" x14ac:dyDescent="0.25">
      <c r="B14" s="112" t="s">
        <v>452</v>
      </c>
      <c r="C14" s="3" t="s">
        <v>61</v>
      </c>
      <c r="D14" s="150" t="s">
        <v>62</v>
      </c>
      <c r="E14" s="33" t="s">
        <v>130</v>
      </c>
      <c r="F14" s="12" t="s">
        <v>131</v>
      </c>
      <c r="G14" s="34">
        <v>23880754.16</v>
      </c>
      <c r="H14" s="34">
        <v>23290127.899999999</v>
      </c>
      <c r="I14" s="34">
        <v>258808083.64560866</v>
      </c>
      <c r="J14" s="34">
        <v>29489207.686173175</v>
      </c>
      <c r="K14" s="34">
        <v>229318875.95943549</v>
      </c>
    </row>
    <row r="15" spans="2:11" x14ac:dyDescent="0.25">
      <c r="B15" s="112" t="s">
        <v>449</v>
      </c>
      <c r="C15" s="3" t="s">
        <v>10</v>
      </c>
      <c r="D15" s="150" t="s">
        <v>63</v>
      </c>
      <c r="E15" s="33" t="s">
        <v>132</v>
      </c>
      <c r="F15" s="6" t="s">
        <v>133</v>
      </c>
      <c r="G15" s="34">
        <v>11061441.970000001</v>
      </c>
      <c r="H15" s="34">
        <v>10573534.210000001</v>
      </c>
      <c r="I15" s="34">
        <v>248234549.43560866</v>
      </c>
      <c r="J15" s="34">
        <v>29489207.686173175</v>
      </c>
      <c r="K15" s="34">
        <v>218745341.74943548</v>
      </c>
    </row>
    <row r="16" spans="2:11" x14ac:dyDescent="0.25">
      <c r="B16" s="113"/>
      <c r="C16" s="114"/>
      <c r="D16" s="158"/>
      <c r="E16" s="114"/>
      <c r="F16" s="114"/>
      <c r="G16" s="139">
        <f>SUM(G12:G15)</f>
        <v>72714709.219999999</v>
      </c>
      <c r="H16" s="139">
        <f>SUM(H12:H15)</f>
        <v>70625910.849999994</v>
      </c>
      <c r="I16" s="139">
        <f>I15</f>
        <v>248234549.43560866</v>
      </c>
      <c r="J16" s="139">
        <f>J15</f>
        <v>29489207.686173175</v>
      </c>
      <c r="K16" s="139">
        <f>K15</f>
        <v>218745341.74943548</v>
      </c>
    </row>
    <row r="17" spans="2:11" x14ac:dyDescent="0.25">
      <c r="B17" s="112" t="s">
        <v>459</v>
      </c>
      <c r="C17" s="3" t="s">
        <v>12</v>
      </c>
      <c r="D17" s="150" t="s">
        <v>64</v>
      </c>
      <c r="E17" s="33" t="s">
        <v>134</v>
      </c>
      <c r="F17" s="12" t="s">
        <v>135</v>
      </c>
      <c r="G17" s="117">
        <v>7490043.9299999997</v>
      </c>
      <c r="H17" s="34">
        <v>7065591.4900000002</v>
      </c>
      <c r="I17" s="34">
        <v>241168957.94560865</v>
      </c>
      <c r="J17" s="34">
        <v>29489207.686173175</v>
      </c>
      <c r="K17" s="34">
        <v>211679750.25943547</v>
      </c>
    </row>
    <row r="18" spans="2:11" x14ac:dyDescent="0.25">
      <c r="B18" s="112" t="s">
        <v>454</v>
      </c>
      <c r="C18" s="3" t="s">
        <v>14</v>
      </c>
      <c r="D18" s="150" t="s">
        <v>65</v>
      </c>
      <c r="E18" s="33" t="s">
        <v>136</v>
      </c>
      <c r="F18" s="6" t="s">
        <v>137</v>
      </c>
      <c r="G18" s="117">
        <v>13600758.720000001</v>
      </c>
      <c r="H18" s="34">
        <v>13466668.279999999</v>
      </c>
      <c r="I18" s="34">
        <v>227702289.66560864</v>
      </c>
      <c r="J18" s="34">
        <v>28639207.686173175</v>
      </c>
      <c r="K18" s="34">
        <v>199063081.97943547</v>
      </c>
    </row>
    <row r="19" spans="2:11" x14ac:dyDescent="0.25">
      <c r="B19" s="111" t="s">
        <v>452</v>
      </c>
      <c r="C19" s="3" t="s">
        <v>31</v>
      </c>
      <c r="D19" s="150" t="s">
        <v>66</v>
      </c>
      <c r="E19" s="33" t="s">
        <v>138</v>
      </c>
      <c r="F19" s="12" t="s">
        <v>139</v>
      </c>
      <c r="G19" s="117">
        <v>7371139.9199999999</v>
      </c>
      <c r="H19" s="34">
        <v>7075159.5199999996</v>
      </c>
      <c r="I19" s="34">
        <v>220627130.14560863</v>
      </c>
      <c r="J19" s="34">
        <v>28639207.686173175</v>
      </c>
      <c r="K19" s="34">
        <v>191987922.45943546</v>
      </c>
    </row>
    <row r="20" spans="2:11" x14ac:dyDescent="0.25">
      <c r="B20" s="111" t="s">
        <v>449</v>
      </c>
      <c r="C20" s="3" t="s">
        <v>18</v>
      </c>
      <c r="D20" s="150" t="s">
        <v>67</v>
      </c>
      <c r="E20" s="33" t="s">
        <v>140</v>
      </c>
      <c r="F20" s="6" t="s">
        <v>141</v>
      </c>
      <c r="G20" s="117">
        <v>6960490.3600000003</v>
      </c>
      <c r="H20" s="34">
        <v>6843189.6900000004</v>
      </c>
      <c r="I20" s="34">
        <v>213783940.45560864</v>
      </c>
      <c r="J20" s="34">
        <v>28639207.686173175</v>
      </c>
      <c r="K20" s="34">
        <v>185144732.76943547</v>
      </c>
    </row>
    <row r="21" spans="2:11" x14ac:dyDescent="0.25">
      <c r="B21" s="113"/>
      <c r="C21" s="114"/>
      <c r="D21" s="158"/>
      <c r="E21" s="114"/>
      <c r="F21" s="114"/>
      <c r="G21" s="139">
        <f>SUM(G17:G20)</f>
        <v>35422432.93</v>
      </c>
      <c r="H21" s="139">
        <f>SUM(H17:H20)</f>
        <v>34450608.979999997</v>
      </c>
      <c r="I21" s="139">
        <f>I20</f>
        <v>213783940.45560864</v>
      </c>
      <c r="J21" s="139">
        <f>J20</f>
        <v>28639207.686173175</v>
      </c>
      <c r="K21" s="139">
        <f>K20</f>
        <v>185144732.76943547</v>
      </c>
    </row>
    <row r="22" spans="2:11" x14ac:dyDescent="0.25">
      <c r="B22" s="112" t="s">
        <v>450</v>
      </c>
      <c r="C22" s="3" t="s">
        <v>78</v>
      </c>
      <c r="D22" s="150" t="s">
        <v>428</v>
      </c>
      <c r="E22" s="11" t="s">
        <v>430</v>
      </c>
      <c r="F22" s="6" t="s">
        <v>429</v>
      </c>
      <c r="G22" s="34">
        <v>4833868.3899999997</v>
      </c>
      <c r="H22" s="34">
        <v>4818868.3899999997</v>
      </c>
      <c r="I22" s="34">
        <v>208965072.06560865</v>
      </c>
      <c r="J22" s="34">
        <v>28639207.686173175</v>
      </c>
      <c r="K22" s="34">
        <v>180325864.37943548</v>
      </c>
    </row>
    <row r="23" spans="2:11" x14ac:dyDescent="0.25">
      <c r="B23" s="112" t="s">
        <v>454</v>
      </c>
      <c r="C23" s="3" t="s">
        <v>460</v>
      </c>
      <c r="D23" s="150" t="s">
        <v>476</v>
      </c>
      <c r="E23" s="33" t="s">
        <v>477</v>
      </c>
      <c r="F23" s="6" t="s">
        <v>478</v>
      </c>
      <c r="G23" s="34">
        <v>3559524.26</v>
      </c>
      <c r="H23" s="34">
        <v>3536524.26</v>
      </c>
      <c r="I23" s="34">
        <v>205428547.80560866</v>
      </c>
      <c r="J23" s="34">
        <v>28639207.686173175</v>
      </c>
      <c r="K23" s="34">
        <v>176789340.11943549</v>
      </c>
    </row>
    <row r="24" spans="2:11" x14ac:dyDescent="0.25">
      <c r="G24" s="139">
        <f>SUM(G22:G23)</f>
        <v>8393392.6499999985</v>
      </c>
      <c r="H24" s="139">
        <f t="shared" ref="H24" si="0">SUM(H22:H23)</f>
        <v>8355392.6499999994</v>
      </c>
      <c r="I24" s="139">
        <f>I23</f>
        <v>205428547.80560866</v>
      </c>
      <c r="J24" s="139">
        <f t="shared" ref="J24:K24" si="1">J23</f>
        <v>28639207.686173175</v>
      </c>
      <c r="K24" s="139">
        <f t="shared" si="1"/>
        <v>176789340.11943549</v>
      </c>
    </row>
    <row r="25" spans="2:11" x14ac:dyDescent="0.25"/>
    <row r="26" spans="2:11" x14ac:dyDescent="0.25">
      <c r="C26" s="142" t="s">
        <v>447</v>
      </c>
      <c r="D26" s="142" t="s">
        <v>392</v>
      </c>
      <c r="E26" s="142" t="s">
        <v>393</v>
      </c>
      <c r="F26" s="142" t="s">
        <v>446</v>
      </c>
      <c r="G26" s="142" t="s">
        <v>464</v>
      </c>
      <c r="H26" s="142" t="s">
        <v>465</v>
      </c>
    </row>
    <row r="27" spans="2:11" x14ac:dyDescent="0.25">
      <c r="C27" s="33">
        <v>2014</v>
      </c>
      <c r="D27" s="14">
        <f>G11</f>
        <v>45027336.089999996</v>
      </c>
      <c r="E27" s="14">
        <f>H11</f>
        <v>42782250.700000003</v>
      </c>
      <c r="F27" s="14">
        <f>I11</f>
        <v>318860460.28560871</v>
      </c>
      <c r="G27" s="14">
        <f t="shared" ref="G27:H27" si="2">J11</f>
        <v>31369207.686173175</v>
      </c>
      <c r="H27" s="14">
        <f t="shared" si="2"/>
        <v>287491252.59943551</v>
      </c>
    </row>
    <row r="28" spans="2:11" x14ac:dyDescent="0.25">
      <c r="C28" s="33">
        <v>2015</v>
      </c>
      <c r="D28" s="14">
        <f>G16</f>
        <v>72714709.219999999</v>
      </c>
      <c r="E28" s="14">
        <f>H16</f>
        <v>70625910.849999994</v>
      </c>
      <c r="F28" s="14">
        <f>I16</f>
        <v>248234549.43560866</v>
      </c>
      <c r="G28" s="14">
        <f t="shared" ref="G28:H28" si="3">J16</f>
        <v>29489207.686173175</v>
      </c>
      <c r="H28" s="14">
        <f t="shared" si="3"/>
        <v>218745341.74943548</v>
      </c>
    </row>
    <row r="29" spans="2:11" x14ac:dyDescent="0.25">
      <c r="C29" s="33">
        <v>2016</v>
      </c>
      <c r="D29" s="14">
        <f>G21</f>
        <v>35422432.93</v>
      </c>
      <c r="E29" s="14">
        <f>H21</f>
        <v>34450608.979999997</v>
      </c>
      <c r="F29" s="14">
        <f>I21</f>
        <v>213783940.45560864</v>
      </c>
      <c r="G29" s="14">
        <f t="shared" ref="G29:H29" si="4">J21</f>
        <v>28639207.686173175</v>
      </c>
      <c r="H29" s="14">
        <f t="shared" si="4"/>
        <v>185144732.76943547</v>
      </c>
    </row>
    <row r="30" spans="2:11" x14ac:dyDescent="0.25">
      <c r="C30" s="33">
        <v>2017</v>
      </c>
      <c r="D30" s="14">
        <f>G24</f>
        <v>8393392.6499999985</v>
      </c>
      <c r="E30" s="14">
        <f>H24</f>
        <v>8355392.6499999994</v>
      </c>
      <c r="F30" s="14">
        <f>I24</f>
        <v>205428547.80560866</v>
      </c>
      <c r="G30" s="14">
        <f t="shared" ref="G30:H30" si="5">J24</f>
        <v>28639207.686173175</v>
      </c>
      <c r="H30" s="14">
        <f t="shared" si="5"/>
        <v>176789340.11943549</v>
      </c>
    </row>
    <row r="31" spans="2:11" x14ac:dyDescent="0.25"/>
    <row r="32" spans="2:11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</sheetData>
  <mergeCells count="6">
    <mergeCell ref="B1:K1"/>
    <mergeCell ref="B6:K6"/>
    <mergeCell ref="B2:K2"/>
    <mergeCell ref="B3:K3"/>
    <mergeCell ref="B4:K4"/>
    <mergeCell ref="B5:K5"/>
  </mergeCells>
  <hyperlinks>
    <hyperlink ref="D10" r:id="rId1"/>
    <hyperlink ref="D8" r:id="rId2"/>
    <hyperlink ref="D9" r:id="rId3"/>
    <hyperlink ref="D12" r:id="rId4"/>
    <hyperlink ref="D13" r:id="rId5"/>
    <hyperlink ref="D14" r:id="rId6"/>
    <hyperlink ref="D17" r:id="rId7"/>
    <hyperlink ref="D18" r:id="rId8"/>
    <hyperlink ref="D19" r:id="rId9"/>
    <hyperlink ref="D20" r:id="rId10"/>
    <hyperlink ref="D22" r:id="rId11"/>
    <hyperlink ref="D15" r:id="rId12"/>
    <hyperlink ref="D23" r:id="rId13"/>
  </hyperlinks>
  <pageMargins left="0.7" right="0.7" top="0.75" bottom="0.75" header="0.3" footer="0.3"/>
  <pageSetup scale="47" fitToHeight="0" orientation="landscape" r:id="rId14"/>
  <drawing r:id="rId1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showGridLines="0" workbookViewId="0">
      <selection activeCell="B3" sqref="B3:K3"/>
    </sheetView>
  </sheetViews>
  <sheetFormatPr baseColWidth="10" defaultColWidth="0" defaultRowHeight="15" zeroHeight="1" x14ac:dyDescent="0.25"/>
  <cols>
    <col min="1" max="1" width="11.42578125" customWidth="1"/>
    <col min="2" max="2" width="11.42578125" style="62" customWidth="1"/>
    <col min="3" max="3" width="12.85546875" bestFit="1" customWidth="1"/>
    <col min="4" max="4" width="21.7109375" customWidth="1"/>
    <col min="5" max="5" width="23.140625" customWidth="1"/>
    <col min="6" max="6" width="23.5703125" bestFit="1" customWidth="1"/>
    <col min="7" max="7" width="22.140625" bestFit="1" customWidth="1"/>
    <col min="8" max="8" width="22.85546875" bestFit="1" customWidth="1"/>
    <col min="9" max="9" width="17.28515625" customWidth="1"/>
    <col min="10" max="11" width="17.28515625" bestFit="1" customWidth="1"/>
    <col min="12" max="12" width="11.42578125" customWidth="1"/>
    <col min="13" max="16384" width="11.42578125" hidden="1"/>
  </cols>
  <sheetData>
    <row r="1" spans="2:11" x14ac:dyDescent="0.25"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2:11" ht="21" x14ac:dyDescent="0.35">
      <c r="B2" s="164" t="s">
        <v>481</v>
      </c>
      <c r="C2" s="164"/>
      <c r="D2" s="164"/>
      <c r="E2" s="164"/>
      <c r="F2" s="164"/>
      <c r="G2" s="164"/>
      <c r="H2" s="164"/>
      <c r="I2" s="164"/>
      <c r="J2" s="164"/>
      <c r="K2" s="164"/>
    </row>
    <row r="3" spans="2:11" ht="21" x14ac:dyDescent="0.35">
      <c r="B3" s="164" t="s">
        <v>482</v>
      </c>
      <c r="C3" s="164"/>
      <c r="D3" s="164"/>
      <c r="E3" s="164"/>
      <c r="F3" s="164"/>
      <c r="G3" s="164"/>
      <c r="H3" s="164"/>
      <c r="I3" s="164"/>
      <c r="J3" s="164"/>
      <c r="K3" s="164"/>
    </row>
    <row r="4" spans="2:11" ht="21" x14ac:dyDescent="0.35">
      <c r="B4" s="164" t="s">
        <v>483</v>
      </c>
      <c r="C4" s="164"/>
      <c r="D4" s="164"/>
      <c r="E4" s="164"/>
      <c r="F4" s="164"/>
      <c r="G4" s="164"/>
      <c r="H4" s="164"/>
      <c r="I4" s="164"/>
      <c r="J4" s="164"/>
      <c r="K4" s="164"/>
    </row>
    <row r="5" spans="2:11" ht="21" x14ac:dyDescent="0.35">
      <c r="B5" s="175"/>
      <c r="C5" s="175"/>
      <c r="D5" s="175"/>
      <c r="E5" s="175"/>
      <c r="F5" s="175"/>
      <c r="G5" s="175"/>
      <c r="H5" s="175"/>
      <c r="I5" s="175"/>
      <c r="J5" s="175"/>
      <c r="K5" s="175"/>
    </row>
    <row r="6" spans="2:11" ht="21" x14ac:dyDescent="0.35">
      <c r="B6" s="180" t="s">
        <v>227</v>
      </c>
      <c r="C6" s="180"/>
      <c r="D6" s="180"/>
      <c r="E6" s="180"/>
      <c r="F6" s="180"/>
      <c r="G6" s="180"/>
      <c r="H6" s="180"/>
      <c r="I6" s="180"/>
      <c r="J6" s="180"/>
      <c r="K6" s="180"/>
    </row>
    <row r="7" spans="2:11" s="62" customFormat="1" x14ac:dyDescent="0.25">
      <c r="B7" s="142" t="s">
        <v>448</v>
      </c>
      <c r="C7" s="142" t="s">
        <v>0</v>
      </c>
      <c r="D7" s="142" t="s">
        <v>1</v>
      </c>
      <c r="E7" s="142" t="s">
        <v>110</v>
      </c>
      <c r="F7" s="143" t="s">
        <v>80</v>
      </c>
      <c r="G7" s="142" t="s">
        <v>392</v>
      </c>
      <c r="H7" s="142" t="s">
        <v>393</v>
      </c>
      <c r="I7" s="142" t="s">
        <v>446</v>
      </c>
      <c r="J7" s="142" t="s">
        <v>464</v>
      </c>
      <c r="K7" s="142" t="s">
        <v>465</v>
      </c>
    </row>
    <row r="8" spans="2:11" x14ac:dyDescent="0.25">
      <c r="B8" s="112" t="s">
        <v>452</v>
      </c>
      <c r="C8" s="53" t="s">
        <v>49</v>
      </c>
      <c r="D8" s="150" t="s">
        <v>21</v>
      </c>
      <c r="E8" s="64" t="s">
        <v>142</v>
      </c>
      <c r="F8" s="12" t="s">
        <v>143</v>
      </c>
      <c r="G8" s="34">
        <v>110564425.61</v>
      </c>
      <c r="H8" s="34">
        <v>94565633.099999994</v>
      </c>
      <c r="I8" s="34">
        <v>1209478587.5839624</v>
      </c>
      <c r="J8" s="34">
        <v>499627880.01850438</v>
      </c>
      <c r="K8" s="34">
        <v>709850707.56545806</v>
      </c>
    </row>
    <row r="9" spans="2:11" x14ac:dyDescent="0.25">
      <c r="B9" s="112" t="s">
        <v>449</v>
      </c>
      <c r="C9" s="47" t="s">
        <v>35</v>
      </c>
      <c r="D9" s="154" t="s">
        <v>23</v>
      </c>
      <c r="E9" s="64" t="s">
        <v>144</v>
      </c>
      <c r="F9" s="29" t="s">
        <v>145</v>
      </c>
      <c r="G9" s="34">
        <v>82442581.590000004</v>
      </c>
      <c r="H9" s="34">
        <v>72500162.75</v>
      </c>
      <c r="I9" s="34">
        <v>1136978424.8299999</v>
      </c>
      <c r="J9" s="34">
        <v>499627880.01850438</v>
      </c>
      <c r="K9" s="34">
        <v>637350544.82000005</v>
      </c>
    </row>
    <row r="10" spans="2:11" x14ac:dyDescent="0.25">
      <c r="B10" s="113"/>
      <c r="C10" s="114"/>
      <c r="D10" s="158"/>
      <c r="E10" s="114"/>
      <c r="F10" s="114"/>
      <c r="G10" s="138">
        <f>SUM(G8:G9)</f>
        <v>193007007.19999999</v>
      </c>
      <c r="H10" s="138">
        <f>SUM(H8:H9)</f>
        <v>167065795.84999999</v>
      </c>
      <c r="I10" s="138">
        <f>I9</f>
        <v>1136978424.8299999</v>
      </c>
      <c r="J10" s="138">
        <f>J9</f>
        <v>499627880.01850438</v>
      </c>
      <c r="K10" s="138">
        <f>K9</f>
        <v>637350544.82000005</v>
      </c>
    </row>
    <row r="11" spans="2:11" x14ac:dyDescent="0.25">
      <c r="B11" s="112" t="s">
        <v>450</v>
      </c>
      <c r="C11" s="3" t="s">
        <v>5</v>
      </c>
      <c r="D11" s="150" t="s">
        <v>25</v>
      </c>
      <c r="E11" s="64" t="s">
        <v>146</v>
      </c>
      <c r="F11" s="65" t="s">
        <v>147</v>
      </c>
      <c r="G11" s="34">
        <v>78643177.290000007</v>
      </c>
      <c r="H11" s="34">
        <v>65622542.079999998</v>
      </c>
      <c r="I11" s="34">
        <v>1706650287.0799999</v>
      </c>
      <c r="J11" s="34">
        <v>753745641.74350452</v>
      </c>
      <c r="K11" s="34">
        <v>952904645.34000003</v>
      </c>
    </row>
    <row r="12" spans="2:11" x14ac:dyDescent="0.25">
      <c r="B12" s="112" t="s">
        <v>451</v>
      </c>
      <c r="C12" s="3" t="s">
        <v>444</v>
      </c>
      <c r="D12" s="154" t="s">
        <v>26</v>
      </c>
      <c r="E12" s="64" t="s">
        <v>148</v>
      </c>
      <c r="F12" s="65" t="s">
        <v>149</v>
      </c>
      <c r="G12" s="34">
        <v>104870814.66</v>
      </c>
      <c r="H12" s="34">
        <v>75297129.650000006</v>
      </c>
      <c r="I12" s="34">
        <v>1598824044.3099627</v>
      </c>
      <c r="J12" s="34">
        <v>753610641.74350452</v>
      </c>
      <c r="K12" s="34">
        <v>845213402.57000005</v>
      </c>
    </row>
    <row r="13" spans="2:11" x14ac:dyDescent="0.25">
      <c r="B13" s="112" t="s">
        <v>452</v>
      </c>
      <c r="C13" s="3" t="s">
        <v>61</v>
      </c>
      <c r="D13" s="154" t="s">
        <v>27</v>
      </c>
      <c r="E13" s="64" t="s">
        <v>150</v>
      </c>
      <c r="F13" s="64" t="s">
        <v>151</v>
      </c>
      <c r="G13" s="34">
        <v>320422453.87</v>
      </c>
      <c r="H13" s="34">
        <v>305565890.57999998</v>
      </c>
      <c r="I13" s="34">
        <v>1293258153.7299628</v>
      </c>
      <c r="J13" s="34">
        <v>753610641.74350452</v>
      </c>
      <c r="K13" s="34">
        <v>539647511.99000001</v>
      </c>
    </row>
    <row r="14" spans="2:11" x14ac:dyDescent="0.25">
      <c r="B14" s="112" t="s">
        <v>449</v>
      </c>
      <c r="C14" s="3" t="s">
        <v>10</v>
      </c>
      <c r="D14" s="154" t="s">
        <v>29</v>
      </c>
      <c r="E14" s="64" t="s">
        <v>152</v>
      </c>
      <c r="F14" s="65" t="s">
        <v>153</v>
      </c>
      <c r="G14" s="34">
        <v>126665216.65000001</v>
      </c>
      <c r="H14" s="34">
        <v>120038792.18000001</v>
      </c>
      <c r="I14" s="34">
        <v>1173219361.5499628</v>
      </c>
      <c r="J14" s="34">
        <v>753610641.74350452</v>
      </c>
      <c r="K14" s="34">
        <v>419608719.80645829</v>
      </c>
    </row>
    <row r="15" spans="2:11" x14ac:dyDescent="0.25">
      <c r="B15" s="113"/>
      <c r="C15" s="114"/>
      <c r="D15" s="158"/>
      <c r="E15" s="114"/>
      <c r="F15" s="114"/>
      <c r="G15" s="138">
        <f>SUM(G11:G14)</f>
        <v>630601662.47000003</v>
      </c>
      <c r="H15" s="138">
        <f>SUM(H11:H14)</f>
        <v>566524354.49000001</v>
      </c>
      <c r="I15" s="138">
        <f>I14</f>
        <v>1173219361.5499628</v>
      </c>
      <c r="J15" s="138">
        <f>J14</f>
        <v>753610641.74350452</v>
      </c>
      <c r="K15" s="138">
        <f>K14</f>
        <v>419608719.80645829</v>
      </c>
    </row>
    <row r="16" spans="2:11" x14ac:dyDescent="0.25">
      <c r="B16" s="112" t="s">
        <v>450</v>
      </c>
      <c r="C16" s="3" t="s">
        <v>14</v>
      </c>
      <c r="D16" s="154" t="s">
        <v>30</v>
      </c>
      <c r="E16" s="64" t="s">
        <v>154</v>
      </c>
      <c r="F16" s="65" t="s">
        <v>155</v>
      </c>
      <c r="G16" s="34">
        <v>293752960.32999998</v>
      </c>
      <c r="H16" s="34">
        <v>287645626.93000001</v>
      </c>
      <c r="I16" s="34">
        <v>885573734.62</v>
      </c>
      <c r="J16" s="34">
        <v>753610641.74000001</v>
      </c>
      <c r="K16" s="34">
        <v>131963092.88</v>
      </c>
    </row>
    <row r="17" spans="2:11" x14ac:dyDescent="0.25">
      <c r="B17" s="111" t="s">
        <v>454</v>
      </c>
      <c r="C17" s="3" t="s">
        <v>31</v>
      </c>
      <c r="D17" s="150" t="s">
        <v>415</v>
      </c>
      <c r="E17" s="64" t="s">
        <v>412</v>
      </c>
      <c r="F17" s="65" t="s">
        <v>413</v>
      </c>
      <c r="G17" s="34">
        <v>104985658.34</v>
      </c>
      <c r="H17" s="34">
        <v>101861698.58</v>
      </c>
      <c r="I17" s="34">
        <v>783712036.03999996</v>
      </c>
      <c r="J17" s="34">
        <v>88557373.459999993</v>
      </c>
      <c r="K17" s="34">
        <v>695154662.57999992</v>
      </c>
    </row>
    <row r="18" spans="2:11" x14ac:dyDescent="0.25">
      <c r="B18" s="111" t="s">
        <v>452</v>
      </c>
      <c r="C18" s="3" t="s">
        <v>18</v>
      </c>
      <c r="D18" s="150" t="s">
        <v>425</v>
      </c>
      <c r="E18" s="64" t="s">
        <v>434</v>
      </c>
      <c r="F18" s="65" t="s">
        <v>427</v>
      </c>
      <c r="G18" s="34">
        <v>114049967.28</v>
      </c>
      <c r="H18" s="34">
        <v>113364162.97</v>
      </c>
      <c r="I18" s="34">
        <v>670347873.07000005</v>
      </c>
      <c r="J18" s="34">
        <v>88557373.459999993</v>
      </c>
      <c r="K18" s="34">
        <v>581790499.6099999</v>
      </c>
    </row>
    <row r="19" spans="2:11" x14ac:dyDescent="0.25">
      <c r="B19" s="113"/>
      <c r="C19" s="114"/>
      <c r="D19" s="158"/>
      <c r="E19" s="114"/>
      <c r="F19" s="114"/>
      <c r="G19" s="138">
        <f>SUM(G16:G18)</f>
        <v>512788585.94999993</v>
      </c>
      <c r="H19" s="138">
        <f>SUM(H16:H18)</f>
        <v>502871488.48000002</v>
      </c>
      <c r="I19" s="138">
        <f>I18</f>
        <v>670347873.07000005</v>
      </c>
      <c r="J19" s="138">
        <f>J18</f>
        <v>88557373.459999993</v>
      </c>
      <c r="K19" s="138">
        <f>K18</f>
        <v>581790499.6099999</v>
      </c>
    </row>
    <row r="20" spans="2:11" x14ac:dyDescent="0.25">
      <c r="B20" s="112" t="s">
        <v>450</v>
      </c>
      <c r="C20" s="3" t="s">
        <v>78</v>
      </c>
      <c r="D20" s="154" t="s">
        <v>432</v>
      </c>
      <c r="E20" s="11" t="s">
        <v>426</v>
      </c>
      <c r="F20" s="6" t="s">
        <v>433</v>
      </c>
      <c r="G20" s="34">
        <v>147113725.49000001</v>
      </c>
      <c r="H20" s="34">
        <v>145417918.58000001</v>
      </c>
      <c r="I20" s="34">
        <v>524929954.49000001</v>
      </c>
      <c r="J20" s="34">
        <v>88557373.459999993</v>
      </c>
      <c r="K20" s="34">
        <v>436372581.02999997</v>
      </c>
    </row>
    <row r="21" spans="2:11" x14ac:dyDescent="0.25">
      <c r="G21" s="138">
        <f>G20</f>
        <v>147113725.49000001</v>
      </c>
      <c r="H21" s="138">
        <f>H20</f>
        <v>145417918.58000001</v>
      </c>
      <c r="I21" s="138">
        <f>I20</f>
        <v>524929954.49000001</v>
      </c>
      <c r="J21" s="138">
        <f>J20</f>
        <v>88557373.459999993</v>
      </c>
      <c r="K21" s="138">
        <f>K20</f>
        <v>436372581.02999997</v>
      </c>
    </row>
    <row r="22" spans="2:11" x14ac:dyDescent="0.25"/>
    <row r="23" spans="2:11" x14ac:dyDescent="0.25">
      <c r="B23" s="69"/>
      <c r="C23" s="142" t="s">
        <v>447</v>
      </c>
      <c r="D23" s="142" t="s">
        <v>392</v>
      </c>
      <c r="E23" s="142" t="s">
        <v>393</v>
      </c>
      <c r="F23" s="142" t="s">
        <v>446</v>
      </c>
      <c r="G23" s="142" t="s">
        <v>464</v>
      </c>
      <c r="H23" s="142" t="s">
        <v>465</v>
      </c>
    </row>
    <row r="24" spans="2:11" x14ac:dyDescent="0.25">
      <c r="C24" s="33">
        <v>2014</v>
      </c>
      <c r="D24" s="14">
        <f>G10</f>
        <v>193007007.19999999</v>
      </c>
      <c r="E24" s="14">
        <f>H10</f>
        <v>167065795.84999999</v>
      </c>
      <c r="F24" s="14">
        <f>I10</f>
        <v>1136978424.8299999</v>
      </c>
      <c r="G24" s="14">
        <f t="shared" ref="G24:H24" si="0">J10</f>
        <v>499627880.01850438</v>
      </c>
      <c r="H24" s="14">
        <f t="shared" si="0"/>
        <v>637350544.82000005</v>
      </c>
    </row>
    <row r="25" spans="2:11" x14ac:dyDescent="0.25">
      <c r="C25" s="33">
        <v>2015</v>
      </c>
      <c r="D25" s="14">
        <f>G15</f>
        <v>630601662.47000003</v>
      </c>
      <c r="E25" s="14">
        <f>H15</f>
        <v>566524354.49000001</v>
      </c>
      <c r="F25" s="14">
        <f>I15</f>
        <v>1173219361.5499628</v>
      </c>
      <c r="G25" s="14">
        <f t="shared" ref="G25:H25" si="1">J15</f>
        <v>753610641.74350452</v>
      </c>
      <c r="H25" s="14">
        <f t="shared" si="1"/>
        <v>419608719.80645829</v>
      </c>
    </row>
    <row r="26" spans="2:11" x14ac:dyDescent="0.25">
      <c r="C26" s="33">
        <v>2016</v>
      </c>
      <c r="D26" s="14">
        <f>G19</f>
        <v>512788585.94999993</v>
      </c>
      <c r="E26" s="14">
        <f>H19</f>
        <v>502871488.48000002</v>
      </c>
      <c r="F26" s="14">
        <f>I19</f>
        <v>670347873.07000005</v>
      </c>
      <c r="G26" s="14">
        <f t="shared" ref="G26:H26" si="2">J19</f>
        <v>88557373.459999993</v>
      </c>
      <c r="H26" s="14">
        <f t="shared" si="2"/>
        <v>581790499.6099999</v>
      </c>
    </row>
    <row r="27" spans="2:11" x14ac:dyDescent="0.25">
      <c r="C27" s="33">
        <v>2017</v>
      </c>
      <c r="D27" s="14">
        <f>G21</f>
        <v>147113725.49000001</v>
      </c>
      <c r="E27" s="14">
        <f>H21</f>
        <v>145417918.58000001</v>
      </c>
      <c r="F27" s="14">
        <f>I21</f>
        <v>524929954.49000001</v>
      </c>
      <c r="G27" s="14">
        <f t="shared" ref="G27:H27" si="3">J21</f>
        <v>88557373.459999993</v>
      </c>
      <c r="H27" s="14">
        <f t="shared" si="3"/>
        <v>436372581.02999997</v>
      </c>
    </row>
    <row r="28" spans="2:11" x14ac:dyDescent="0.25"/>
    <row r="29" spans="2:11" x14ac:dyDescent="0.25"/>
    <row r="30" spans="2:11" x14ac:dyDescent="0.25"/>
    <row r="31" spans="2:11" x14ac:dyDescent="0.25"/>
    <row r="32" spans="2:11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</sheetData>
  <mergeCells count="6">
    <mergeCell ref="B6:K6"/>
    <mergeCell ref="B2:K2"/>
    <mergeCell ref="B3:K3"/>
    <mergeCell ref="B4:K4"/>
    <mergeCell ref="B1:K1"/>
    <mergeCell ref="B5:K5"/>
  </mergeCells>
  <hyperlinks>
    <hyperlink ref="D8" r:id="rId1"/>
    <hyperlink ref="D9" r:id="rId2"/>
    <hyperlink ref="D11" r:id="rId3"/>
    <hyperlink ref="D14" r:id="rId4"/>
    <hyperlink ref="D12" r:id="rId5"/>
    <hyperlink ref="D13" r:id="rId6"/>
    <hyperlink ref="D16" r:id="rId7"/>
    <hyperlink ref="D17" r:id="rId8"/>
    <hyperlink ref="D20" r:id="rId9"/>
    <hyperlink ref="D18" r:id="rId10"/>
  </hyperlinks>
  <pageMargins left="0.7" right="0.7" top="0.75" bottom="0.75" header="0.3" footer="0.3"/>
  <pageSetup scale="52" fitToHeight="0" orientation="landscape" r:id="rId11"/>
  <drawing r:id="rId1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showGridLines="0" workbookViewId="0">
      <selection activeCell="B3" sqref="B3:K3"/>
    </sheetView>
  </sheetViews>
  <sheetFormatPr baseColWidth="10" defaultColWidth="0" defaultRowHeight="15" zeroHeight="1" x14ac:dyDescent="0.25"/>
  <cols>
    <col min="1" max="1" width="11.42578125" customWidth="1"/>
    <col min="2" max="2" width="11.42578125" style="62" customWidth="1"/>
    <col min="3" max="3" width="12.85546875" bestFit="1" customWidth="1"/>
    <col min="4" max="4" width="22.140625" bestFit="1" customWidth="1"/>
    <col min="5" max="5" width="22.85546875" bestFit="1" customWidth="1"/>
    <col min="6" max="6" width="23.5703125" bestFit="1" customWidth="1"/>
    <col min="7" max="8" width="22.140625" bestFit="1" customWidth="1"/>
    <col min="9" max="9" width="22.85546875" bestFit="1" customWidth="1"/>
    <col min="10" max="10" width="17.28515625" customWidth="1"/>
    <col min="11" max="11" width="17.28515625" bestFit="1" customWidth="1"/>
    <col min="12" max="12" width="11.42578125" customWidth="1"/>
    <col min="13" max="16384" width="11.42578125" hidden="1"/>
  </cols>
  <sheetData>
    <row r="1" spans="2:11" x14ac:dyDescent="0.25"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2:11" ht="21" x14ac:dyDescent="0.35">
      <c r="B2" s="164" t="s">
        <v>481</v>
      </c>
      <c r="C2" s="164"/>
      <c r="D2" s="164"/>
      <c r="E2" s="164"/>
      <c r="F2" s="164"/>
      <c r="G2" s="164"/>
      <c r="H2" s="164"/>
      <c r="I2" s="164"/>
      <c r="J2" s="164"/>
      <c r="K2" s="164"/>
    </row>
    <row r="3" spans="2:11" ht="21" x14ac:dyDescent="0.35">
      <c r="B3" s="164" t="s">
        <v>482</v>
      </c>
      <c r="C3" s="164"/>
      <c r="D3" s="164"/>
      <c r="E3" s="164"/>
      <c r="F3" s="164"/>
      <c r="G3" s="164"/>
      <c r="H3" s="164"/>
      <c r="I3" s="164"/>
      <c r="J3" s="164"/>
      <c r="K3" s="164"/>
    </row>
    <row r="4" spans="2:11" ht="21" x14ac:dyDescent="0.35">
      <c r="B4" s="164" t="s">
        <v>483</v>
      </c>
      <c r="C4" s="164"/>
      <c r="D4" s="164"/>
      <c r="E4" s="164"/>
      <c r="F4" s="164"/>
      <c r="G4" s="164"/>
      <c r="H4" s="164"/>
      <c r="I4" s="164"/>
      <c r="J4" s="164"/>
      <c r="K4" s="164"/>
    </row>
    <row r="5" spans="2:11" ht="21" x14ac:dyDescent="0.35">
      <c r="B5" s="175"/>
      <c r="C5" s="175"/>
      <c r="D5" s="175"/>
      <c r="E5" s="175"/>
      <c r="F5" s="175"/>
      <c r="G5" s="175"/>
      <c r="H5" s="175"/>
      <c r="I5" s="175"/>
      <c r="J5" s="175"/>
      <c r="K5" s="175"/>
    </row>
    <row r="6" spans="2:11" ht="21" x14ac:dyDescent="0.35">
      <c r="B6" s="180" t="s">
        <v>456</v>
      </c>
      <c r="C6" s="180"/>
      <c r="D6" s="180"/>
      <c r="E6" s="180"/>
      <c r="F6" s="180"/>
      <c r="G6" s="180"/>
      <c r="H6" s="180"/>
      <c r="I6" s="180"/>
      <c r="J6" s="180"/>
      <c r="K6" s="180"/>
    </row>
    <row r="7" spans="2:11" s="62" customFormat="1" x14ac:dyDescent="0.25">
      <c r="B7" s="142" t="s">
        <v>448</v>
      </c>
      <c r="C7" s="142" t="s">
        <v>0</v>
      </c>
      <c r="D7" s="142" t="s">
        <v>1</v>
      </c>
      <c r="E7" s="142" t="s">
        <v>110</v>
      </c>
      <c r="F7" s="142" t="s">
        <v>80</v>
      </c>
      <c r="G7" s="142" t="s">
        <v>392</v>
      </c>
      <c r="H7" s="142" t="s">
        <v>393</v>
      </c>
      <c r="I7" s="142" t="s">
        <v>446</v>
      </c>
      <c r="J7" s="142" t="s">
        <v>464</v>
      </c>
      <c r="K7" s="142" t="s">
        <v>465</v>
      </c>
    </row>
    <row r="8" spans="2:11" x14ac:dyDescent="0.25">
      <c r="B8" s="110" t="s">
        <v>452</v>
      </c>
      <c r="C8" s="53" t="s">
        <v>49</v>
      </c>
      <c r="D8" s="150" t="s">
        <v>176</v>
      </c>
      <c r="E8" s="64" t="s">
        <v>157</v>
      </c>
      <c r="F8" s="6" t="s">
        <v>158</v>
      </c>
      <c r="G8" s="34">
        <v>9560946.9000000004</v>
      </c>
      <c r="H8" s="34">
        <v>12837168.68</v>
      </c>
      <c r="I8" s="34">
        <v>243680280.36000001</v>
      </c>
      <c r="J8" s="34">
        <v>55612731.759999998</v>
      </c>
      <c r="K8" s="34">
        <v>188067548.59999999</v>
      </c>
    </row>
    <row r="9" spans="2:11" x14ac:dyDescent="0.25">
      <c r="B9" s="110" t="s">
        <v>449</v>
      </c>
      <c r="C9" s="47" t="s">
        <v>35</v>
      </c>
      <c r="D9" s="154" t="s">
        <v>175</v>
      </c>
      <c r="E9" s="64" t="s">
        <v>156</v>
      </c>
      <c r="F9" s="12" t="s">
        <v>391</v>
      </c>
      <c r="G9" s="34">
        <v>29390237.870000001</v>
      </c>
      <c r="H9" s="34">
        <v>19070295.43</v>
      </c>
      <c r="I9" s="34">
        <v>230843111.68570974</v>
      </c>
      <c r="J9" s="34">
        <v>55612731.759999998</v>
      </c>
      <c r="K9" s="34">
        <v>175230379.928</v>
      </c>
    </row>
    <row r="10" spans="2:11" x14ac:dyDescent="0.25">
      <c r="B10" s="115"/>
      <c r="C10" s="114"/>
      <c r="D10" s="159"/>
      <c r="E10" s="60"/>
      <c r="F10" s="63"/>
      <c r="G10" s="139">
        <f>SUM(G8:G9)</f>
        <v>38951184.770000003</v>
      </c>
      <c r="H10" s="139">
        <f>SUM(H8:H9)</f>
        <v>31907464.109999999</v>
      </c>
      <c r="I10" s="139">
        <f>I9</f>
        <v>230843111.68570974</v>
      </c>
      <c r="J10" s="139">
        <f t="shared" ref="J10:K10" si="0">J9</f>
        <v>55612731.759999998</v>
      </c>
      <c r="K10" s="139">
        <f t="shared" si="0"/>
        <v>175230379.928</v>
      </c>
    </row>
    <row r="11" spans="2:11" x14ac:dyDescent="0.25">
      <c r="B11" s="110" t="s">
        <v>450</v>
      </c>
      <c r="C11" s="3" t="s">
        <v>5</v>
      </c>
      <c r="D11" s="150" t="s">
        <v>177</v>
      </c>
      <c r="E11" s="64" t="s">
        <v>159</v>
      </c>
      <c r="F11" s="64" t="s">
        <v>160</v>
      </c>
      <c r="G11" s="34">
        <v>21281162.370000001</v>
      </c>
      <c r="H11" s="34">
        <v>19088310.5</v>
      </c>
      <c r="I11" s="34">
        <v>211754801.18570974</v>
      </c>
      <c r="J11" s="34">
        <v>55612731.757623874</v>
      </c>
      <c r="K11" s="34">
        <v>156142069.42808586</v>
      </c>
    </row>
    <row r="12" spans="2:11" x14ac:dyDescent="0.25">
      <c r="B12" s="110" t="s">
        <v>451</v>
      </c>
      <c r="C12" s="3" t="s">
        <v>444</v>
      </c>
      <c r="D12" s="150" t="s">
        <v>178</v>
      </c>
      <c r="E12" s="64" t="s">
        <v>161</v>
      </c>
      <c r="F12" s="65" t="s">
        <v>162</v>
      </c>
      <c r="G12" s="34">
        <v>26924595.02</v>
      </c>
      <c r="H12" s="34">
        <v>25761927.5</v>
      </c>
      <c r="I12" s="34">
        <v>185992873.68570974</v>
      </c>
      <c r="J12" s="34">
        <v>54082731.759999998</v>
      </c>
      <c r="K12" s="34">
        <v>131910141.92808586</v>
      </c>
    </row>
    <row r="13" spans="2:11" x14ac:dyDescent="0.25">
      <c r="B13" s="177" t="s">
        <v>452</v>
      </c>
      <c r="C13" s="181" t="s">
        <v>8</v>
      </c>
      <c r="D13" s="150" t="s">
        <v>179</v>
      </c>
      <c r="E13" s="64" t="s">
        <v>163</v>
      </c>
      <c r="F13" s="64" t="s">
        <v>164</v>
      </c>
      <c r="G13" s="34">
        <v>10569547.17</v>
      </c>
      <c r="H13" s="34">
        <v>10423100</v>
      </c>
      <c r="I13" s="34">
        <v>175569773.68570974</v>
      </c>
      <c r="J13" s="34">
        <v>54082731.757623874</v>
      </c>
      <c r="K13" s="34">
        <v>121487041.92808586</v>
      </c>
    </row>
    <row r="14" spans="2:11" x14ac:dyDescent="0.25">
      <c r="B14" s="177"/>
      <c r="C14" s="181"/>
      <c r="D14" s="150" t="s">
        <v>180</v>
      </c>
      <c r="E14" s="64" t="s">
        <v>165</v>
      </c>
      <c r="F14" s="64" t="s">
        <v>166</v>
      </c>
      <c r="G14" s="34">
        <v>25800000</v>
      </c>
      <c r="H14" s="34">
        <v>14100000</v>
      </c>
      <c r="I14" s="34">
        <v>140391411.38570973</v>
      </c>
      <c r="J14" s="34">
        <v>51782731.75</v>
      </c>
      <c r="K14" s="34">
        <v>88608679.638085902</v>
      </c>
    </row>
    <row r="15" spans="2:11" x14ac:dyDescent="0.25">
      <c r="B15" s="116"/>
      <c r="C15" s="60"/>
      <c r="D15" s="159"/>
      <c r="E15" s="60"/>
      <c r="F15" s="63"/>
      <c r="G15" s="139">
        <f>SUM(G11:G14)</f>
        <v>84575304.560000002</v>
      </c>
      <c r="H15" s="139">
        <f>SUM(H11:H14)</f>
        <v>69373338</v>
      </c>
      <c r="I15" s="139">
        <f>I14</f>
        <v>140391411.38570973</v>
      </c>
      <c r="J15" s="139">
        <f t="shared" ref="J15:K15" si="1">J14</f>
        <v>51782731.75</v>
      </c>
      <c r="K15" s="139">
        <f t="shared" si="1"/>
        <v>88608679.638085902</v>
      </c>
    </row>
    <row r="16" spans="2:11" x14ac:dyDescent="0.25">
      <c r="B16" s="110" t="s">
        <v>450</v>
      </c>
      <c r="C16" s="3" t="s">
        <v>12</v>
      </c>
      <c r="D16" s="150" t="s">
        <v>181</v>
      </c>
      <c r="E16" s="64" t="s">
        <v>167</v>
      </c>
      <c r="F16" s="64" t="s">
        <v>168</v>
      </c>
      <c r="G16" s="34">
        <v>6181677.7000000002</v>
      </c>
      <c r="H16" s="34">
        <v>4973058.3</v>
      </c>
      <c r="I16" s="34">
        <v>170596715.38570973</v>
      </c>
      <c r="J16" s="34">
        <v>54082731.757623874</v>
      </c>
      <c r="K16" s="34">
        <v>116513983.63</v>
      </c>
    </row>
    <row r="17" spans="2:11" x14ac:dyDescent="0.25">
      <c r="B17" s="109" t="s">
        <v>454</v>
      </c>
      <c r="C17" s="3" t="s">
        <v>14</v>
      </c>
      <c r="D17" s="150" t="s">
        <v>443</v>
      </c>
      <c r="E17" s="64" t="s">
        <v>169</v>
      </c>
      <c r="F17" s="65" t="s">
        <v>170</v>
      </c>
      <c r="G17" s="34">
        <v>8520901</v>
      </c>
      <c r="H17" s="34">
        <v>8120901</v>
      </c>
      <c r="I17" s="34">
        <v>162475814.38570973</v>
      </c>
      <c r="J17" s="34">
        <v>54082731.757623874</v>
      </c>
      <c r="K17" s="34">
        <v>108393082.63</v>
      </c>
    </row>
    <row r="18" spans="2:11" x14ac:dyDescent="0.25">
      <c r="B18" s="109" t="s">
        <v>452</v>
      </c>
      <c r="C18" s="3" t="s">
        <v>31</v>
      </c>
      <c r="D18" s="150" t="s">
        <v>182</v>
      </c>
      <c r="E18" s="64" t="s">
        <v>171</v>
      </c>
      <c r="F18" s="64" t="s">
        <v>172</v>
      </c>
      <c r="G18" s="34">
        <v>7993344</v>
      </c>
      <c r="H18" s="34">
        <v>7984403</v>
      </c>
      <c r="I18" s="34">
        <v>154491411.38</v>
      </c>
      <c r="J18" s="34">
        <v>54082731.757623874</v>
      </c>
      <c r="K18" s="34">
        <v>100408679.62</v>
      </c>
    </row>
    <row r="19" spans="2:11" x14ac:dyDescent="0.25">
      <c r="B19" s="109" t="s">
        <v>449</v>
      </c>
      <c r="C19" s="3" t="s">
        <v>18</v>
      </c>
      <c r="D19" s="150" t="s">
        <v>442</v>
      </c>
      <c r="E19" s="64" t="s">
        <v>173</v>
      </c>
      <c r="F19" s="65" t="s">
        <v>174</v>
      </c>
      <c r="G19" s="34">
        <v>11045958</v>
      </c>
      <c r="H19" s="34">
        <v>10907163</v>
      </c>
      <c r="I19" s="34">
        <v>129484248.38600001</v>
      </c>
      <c r="J19" s="34">
        <v>51782731.757623874</v>
      </c>
      <c r="K19" s="34">
        <v>77701516.629999995</v>
      </c>
    </row>
    <row r="20" spans="2:11" x14ac:dyDescent="0.25">
      <c r="B20" s="115"/>
      <c r="C20" s="114"/>
      <c r="D20" s="158"/>
      <c r="E20" s="114"/>
      <c r="F20" s="114"/>
      <c r="G20" s="139">
        <f>SUM(G16:G19)</f>
        <v>33741880.700000003</v>
      </c>
      <c r="H20" s="139">
        <f>SUM(H16:H19)</f>
        <v>31985525.300000001</v>
      </c>
      <c r="I20" s="139">
        <f>I19</f>
        <v>129484248.38600001</v>
      </c>
      <c r="J20" s="139">
        <f>J19</f>
        <v>51782731.757623874</v>
      </c>
      <c r="K20" s="139">
        <f>K19</f>
        <v>77701516.629999995</v>
      </c>
    </row>
    <row r="21" spans="2:11" x14ac:dyDescent="0.25">
      <c r="B21" s="110" t="s">
        <v>450</v>
      </c>
      <c r="C21" s="3" t="s">
        <v>78</v>
      </c>
      <c r="D21" s="150" t="s">
        <v>435</v>
      </c>
      <c r="E21" s="64" t="s">
        <v>436</v>
      </c>
      <c r="F21" s="66" t="s">
        <v>437</v>
      </c>
      <c r="G21" s="34">
        <v>12071974</v>
      </c>
      <c r="H21" s="34">
        <v>11817001</v>
      </c>
      <c r="I21" s="34">
        <v>117667247.38</v>
      </c>
      <c r="J21" s="34">
        <v>51782731.757623874</v>
      </c>
      <c r="K21" s="34">
        <v>65884515.619999997</v>
      </c>
    </row>
    <row r="22" spans="2:11" x14ac:dyDescent="0.25">
      <c r="G22" s="139">
        <f>G21</f>
        <v>12071974</v>
      </c>
      <c r="H22" s="139">
        <f>H21</f>
        <v>11817001</v>
      </c>
      <c r="I22" s="139">
        <f>I21</f>
        <v>117667247.38</v>
      </c>
      <c r="J22" s="139">
        <f t="shared" ref="J22:K22" si="2">J21</f>
        <v>51782731.757623874</v>
      </c>
      <c r="K22" s="139">
        <f t="shared" si="2"/>
        <v>65884515.619999997</v>
      </c>
    </row>
    <row r="23" spans="2:11" x14ac:dyDescent="0.25"/>
    <row r="24" spans="2:11" x14ac:dyDescent="0.25"/>
    <row r="25" spans="2:11" x14ac:dyDescent="0.25"/>
    <row r="26" spans="2:11" x14ac:dyDescent="0.25">
      <c r="C26" s="142" t="s">
        <v>447</v>
      </c>
      <c r="D26" s="142" t="s">
        <v>392</v>
      </c>
      <c r="E26" s="142" t="s">
        <v>393</v>
      </c>
      <c r="F26" s="142" t="s">
        <v>446</v>
      </c>
      <c r="G26" s="142" t="s">
        <v>464</v>
      </c>
      <c r="H26" s="142" t="s">
        <v>465</v>
      </c>
    </row>
    <row r="27" spans="2:11" x14ac:dyDescent="0.25">
      <c r="C27" s="33">
        <v>2014</v>
      </c>
      <c r="D27" s="14">
        <f>G10</f>
        <v>38951184.770000003</v>
      </c>
      <c r="E27" s="14">
        <f>H10</f>
        <v>31907464.109999999</v>
      </c>
      <c r="F27" s="14">
        <f>I10</f>
        <v>230843111.68570974</v>
      </c>
      <c r="G27" s="14">
        <f t="shared" ref="G27:H27" si="3">J10</f>
        <v>55612731.759999998</v>
      </c>
      <c r="H27" s="14">
        <f t="shared" si="3"/>
        <v>175230379.928</v>
      </c>
    </row>
    <row r="28" spans="2:11" x14ac:dyDescent="0.25">
      <c r="C28" s="33">
        <v>2015</v>
      </c>
      <c r="D28" s="14">
        <f>G15</f>
        <v>84575304.560000002</v>
      </c>
      <c r="E28" s="14">
        <f>H15</f>
        <v>69373338</v>
      </c>
      <c r="F28" s="14">
        <f>I15</f>
        <v>140391411.38570973</v>
      </c>
      <c r="G28" s="14">
        <f t="shared" ref="G28:H28" si="4">J15</f>
        <v>51782731.75</v>
      </c>
      <c r="H28" s="14">
        <f t="shared" si="4"/>
        <v>88608679.638085902</v>
      </c>
    </row>
    <row r="29" spans="2:11" x14ac:dyDescent="0.25">
      <c r="C29" s="33">
        <v>2016</v>
      </c>
      <c r="D29" s="14">
        <f>G20</f>
        <v>33741880.700000003</v>
      </c>
      <c r="E29" s="14">
        <f>H20</f>
        <v>31985525.300000001</v>
      </c>
      <c r="F29" s="14">
        <f>I20</f>
        <v>129484248.38600001</v>
      </c>
      <c r="G29" s="14">
        <f t="shared" ref="G29:H29" si="5">J20</f>
        <v>51782731.757623874</v>
      </c>
      <c r="H29" s="14">
        <f t="shared" si="5"/>
        <v>77701516.629999995</v>
      </c>
    </row>
    <row r="30" spans="2:11" x14ac:dyDescent="0.25">
      <c r="C30" s="33">
        <v>2017</v>
      </c>
      <c r="D30" s="14">
        <f>G22</f>
        <v>12071974</v>
      </c>
      <c r="E30" s="14">
        <f>H22</f>
        <v>11817001</v>
      </c>
      <c r="F30" s="14">
        <f>I22</f>
        <v>117667247.38</v>
      </c>
      <c r="G30" s="14">
        <f t="shared" ref="G30:H30" si="6">J22</f>
        <v>51782731.757623874</v>
      </c>
      <c r="H30" s="14">
        <f t="shared" si="6"/>
        <v>65884515.619999997</v>
      </c>
    </row>
    <row r="31" spans="2:11" x14ac:dyDescent="0.25"/>
    <row r="32" spans="2:11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</sheetData>
  <mergeCells count="8">
    <mergeCell ref="B1:K1"/>
    <mergeCell ref="B5:K5"/>
    <mergeCell ref="B13:B14"/>
    <mergeCell ref="C13:C14"/>
    <mergeCell ref="B6:K6"/>
    <mergeCell ref="B2:K2"/>
    <mergeCell ref="B3:K3"/>
    <mergeCell ref="B4:K4"/>
  </mergeCells>
  <hyperlinks>
    <hyperlink ref="D9" r:id="rId1"/>
    <hyperlink ref="D16" r:id="rId2" display="4772-E10-2015"/>
    <hyperlink ref="D11" r:id="rId3"/>
    <hyperlink ref="D13" r:id="rId4"/>
    <hyperlink ref="D17" r:id="rId5"/>
    <hyperlink ref="D8" r:id="rId6"/>
    <hyperlink ref="D12" r:id="rId7"/>
    <hyperlink ref="D14" r:id="rId8"/>
    <hyperlink ref="D19" r:id="rId9"/>
    <hyperlink ref="D21" r:id="rId10"/>
    <hyperlink ref="D18" r:id="rId11"/>
  </hyperlinks>
  <pageMargins left="0.7" right="0.7" top="0.75" bottom="0.75" header="0.3" footer="0.3"/>
  <pageSetup scale="52" fitToHeight="0" orientation="landscape" r:id="rId12"/>
  <drawing r:id="rId1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showGridLines="0" workbookViewId="0">
      <selection activeCell="B3" sqref="B3:K3"/>
    </sheetView>
  </sheetViews>
  <sheetFormatPr baseColWidth="10" defaultColWidth="0" defaultRowHeight="15" zeroHeight="1" x14ac:dyDescent="0.25"/>
  <cols>
    <col min="1" max="1" width="11.42578125" customWidth="1"/>
    <col min="2" max="2" width="11.42578125" style="62" customWidth="1"/>
    <col min="3" max="3" width="12.85546875" bestFit="1" customWidth="1"/>
    <col min="4" max="4" width="22.140625" bestFit="1" customWidth="1"/>
    <col min="5" max="5" width="22.85546875" bestFit="1" customWidth="1"/>
    <col min="6" max="6" width="23.5703125" bestFit="1" customWidth="1"/>
    <col min="7" max="7" width="22.140625" bestFit="1" customWidth="1"/>
    <col min="8" max="8" width="22.85546875" bestFit="1" customWidth="1"/>
    <col min="9" max="11" width="17.28515625" bestFit="1" customWidth="1"/>
    <col min="12" max="12" width="11.42578125" customWidth="1"/>
    <col min="13" max="16384" width="11.42578125" hidden="1"/>
  </cols>
  <sheetData>
    <row r="1" spans="2:11" x14ac:dyDescent="0.25"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2:11" ht="21" x14ac:dyDescent="0.35">
      <c r="B2" s="164" t="s">
        <v>481</v>
      </c>
      <c r="C2" s="164"/>
      <c r="D2" s="164"/>
      <c r="E2" s="164"/>
      <c r="F2" s="164"/>
      <c r="G2" s="164"/>
      <c r="H2" s="164"/>
      <c r="I2" s="164"/>
      <c r="J2" s="164"/>
      <c r="K2" s="164"/>
    </row>
    <row r="3" spans="2:11" ht="21" x14ac:dyDescent="0.35">
      <c r="B3" s="164" t="s">
        <v>482</v>
      </c>
      <c r="C3" s="164"/>
      <c r="D3" s="164"/>
      <c r="E3" s="164"/>
      <c r="F3" s="164"/>
      <c r="G3" s="164"/>
      <c r="H3" s="164"/>
      <c r="I3" s="164"/>
      <c r="J3" s="164"/>
      <c r="K3" s="164"/>
    </row>
    <row r="4" spans="2:11" ht="21" x14ac:dyDescent="0.35">
      <c r="B4" s="164" t="s">
        <v>483</v>
      </c>
      <c r="C4" s="164"/>
      <c r="D4" s="164"/>
      <c r="E4" s="164"/>
      <c r="F4" s="164"/>
      <c r="G4" s="164"/>
      <c r="H4" s="164"/>
      <c r="I4" s="164"/>
      <c r="J4" s="164"/>
      <c r="K4" s="164"/>
    </row>
    <row r="5" spans="2:11" ht="21" x14ac:dyDescent="0.35">
      <c r="B5" s="175"/>
      <c r="C5" s="175"/>
      <c r="D5" s="175"/>
      <c r="E5" s="175"/>
      <c r="F5" s="175"/>
      <c r="G5" s="175"/>
      <c r="H5" s="175"/>
      <c r="I5" s="175"/>
      <c r="J5" s="175"/>
      <c r="K5" s="175"/>
    </row>
    <row r="6" spans="2:11" ht="21" x14ac:dyDescent="0.35">
      <c r="B6" s="180" t="s">
        <v>457</v>
      </c>
      <c r="C6" s="180"/>
      <c r="D6" s="180"/>
      <c r="E6" s="180"/>
      <c r="F6" s="180"/>
      <c r="G6" s="180"/>
      <c r="H6" s="180"/>
      <c r="I6" s="180"/>
      <c r="J6" s="180"/>
      <c r="K6" s="180"/>
    </row>
    <row r="7" spans="2:11" s="62" customFormat="1" x14ac:dyDescent="0.25">
      <c r="B7" s="146" t="s">
        <v>448</v>
      </c>
      <c r="C7" s="146" t="s">
        <v>0</v>
      </c>
      <c r="D7" s="146" t="s">
        <v>1</v>
      </c>
      <c r="E7" s="146" t="s">
        <v>110</v>
      </c>
      <c r="F7" s="146" t="s">
        <v>80</v>
      </c>
      <c r="G7" s="146" t="s">
        <v>392</v>
      </c>
      <c r="H7" s="146" t="s">
        <v>393</v>
      </c>
      <c r="I7" s="146" t="s">
        <v>446</v>
      </c>
      <c r="J7" s="146" t="s">
        <v>464</v>
      </c>
      <c r="K7" s="146" t="s">
        <v>465</v>
      </c>
    </row>
    <row r="8" spans="2:11" x14ac:dyDescent="0.25">
      <c r="B8" s="110" t="s">
        <v>452</v>
      </c>
      <c r="C8" s="3" t="s">
        <v>20</v>
      </c>
      <c r="D8" s="150" t="s">
        <v>43</v>
      </c>
      <c r="E8" s="33" t="s">
        <v>183</v>
      </c>
      <c r="F8" s="6" t="s">
        <v>184</v>
      </c>
      <c r="G8" s="34">
        <v>130548766.45999999</v>
      </c>
      <c r="H8" s="34">
        <v>105341670.84999999</v>
      </c>
      <c r="I8" s="34">
        <v>583523625.59638119</v>
      </c>
      <c r="J8" s="34">
        <v>162670357.33058012</v>
      </c>
      <c r="K8" s="34">
        <v>420853268.26580107</v>
      </c>
    </row>
    <row r="9" spans="2:11" x14ac:dyDescent="0.25">
      <c r="B9" s="110" t="s">
        <v>449</v>
      </c>
      <c r="C9" s="3" t="s">
        <v>35</v>
      </c>
      <c r="D9" s="150" t="s">
        <v>44</v>
      </c>
      <c r="E9" s="33" t="s">
        <v>185</v>
      </c>
      <c r="F9" s="12" t="s">
        <v>186</v>
      </c>
      <c r="G9" s="34">
        <v>83371574.390000001</v>
      </c>
      <c r="H9" s="34">
        <v>72702839.030000001</v>
      </c>
      <c r="I9" s="34">
        <v>510820786.56638122</v>
      </c>
      <c r="J9" s="34">
        <v>162670357.33058012</v>
      </c>
      <c r="K9" s="34">
        <v>348150429.2358011</v>
      </c>
    </row>
    <row r="10" spans="2:11" x14ac:dyDescent="0.25">
      <c r="B10" s="113"/>
      <c r="C10" s="114"/>
      <c r="D10" s="158"/>
      <c r="E10" s="114"/>
      <c r="F10" s="114"/>
      <c r="G10" s="139">
        <f>SUM(G8:G9)</f>
        <v>213920340.84999999</v>
      </c>
      <c r="H10" s="144">
        <f>SUM(H8:H9)</f>
        <v>178044509.88</v>
      </c>
      <c r="I10" s="144">
        <f>I9</f>
        <v>510820786.56638122</v>
      </c>
      <c r="J10" s="144">
        <f t="shared" ref="J10:K10" si="0">J9</f>
        <v>162670357.33058012</v>
      </c>
      <c r="K10" s="144">
        <f t="shared" si="0"/>
        <v>348150429.2358011</v>
      </c>
    </row>
    <row r="11" spans="2:11" x14ac:dyDescent="0.25">
      <c r="B11" s="110" t="s">
        <v>450</v>
      </c>
      <c r="C11" s="3" t="s">
        <v>5</v>
      </c>
      <c r="D11" s="150" t="s">
        <v>45</v>
      </c>
      <c r="E11" s="33" t="s">
        <v>187</v>
      </c>
      <c r="F11" s="118" t="s">
        <v>188</v>
      </c>
      <c r="G11" s="34">
        <v>95681621.849999994</v>
      </c>
      <c r="H11" s="34">
        <v>87365655.049999997</v>
      </c>
      <c r="I11" s="34">
        <v>423455131.5163812</v>
      </c>
      <c r="J11" s="34">
        <v>162670357.33058012</v>
      </c>
      <c r="K11" s="34">
        <v>260784774.18580109</v>
      </c>
    </row>
    <row r="12" spans="2:11" x14ac:dyDescent="0.25">
      <c r="B12" s="110" t="s">
        <v>451</v>
      </c>
      <c r="C12" s="3" t="s">
        <v>444</v>
      </c>
      <c r="D12" s="150" t="s">
        <v>46</v>
      </c>
      <c r="E12" s="33" t="s">
        <v>189</v>
      </c>
      <c r="F12" s="64" t="s">
        <v>190</v>
      </c>
      <c r="G12" s="34">
        <v>79111731.120000005</v>
      </c>
      <c r="H12" s="34">
        <v>72700713.209999993</v>
      </c>
      <c r="I12" s="34">
        <v>350754418.30638123</v>
      </c>
      <c r="J12" s="34">
        <v>162670357.33058012</v>
      </c>
      <c r="K12" s="34">
        <v>188084060.97580111</v>
      </c>
    </row>
    <row r="13" spans="2:11" x14ac:dyDescent="0.25">
      <c r="B13" s="110" t="s">
        <v>452</v>
      </c>
      <c r="C13" s="3" t="s">
        <v>8</v>
      </c>
      <c r="D13" s="150" t="s">
        <v>47</v>
      </c>
      <c r="E13" s="33" t="s">
        <v>191</v>
      </c>
      <c r="F13" s="65" t="s">
        <v>192</v>
      </c>
      <c r="G13" s="34">
        <v>114805953.97</v>
      </c>
      <c r="H13" s="34">
        <v>111189388.44</v>
      </c>
      <c r="I13" s="34">
        <v>239565029.87</v>
      </c>
      <c r="J13" s="34">
        <v>139265649.82058012</v>
      </c>
      <c r="K13" s="34">
        <v>100299380.0458011</v>
      </c>
    </row>
    <row r="14" spans="2:11" x14ac:dyDescent="0.25">
      <c r="B14" s="113"/>
      <c r="C14" s="114"/>
      <c r="D14" s="158"/>
      <c r="E14" s="114"/>
      <c r="F14" s="114"/>
      <c r="G14" s="139">
        <f>SUM(G11:G13)</f>
        <v>289599306.94</v>
      </c>
      <c r="H14" s="144">
        <f>SUM(H11:H13)</f>
        <v>271255756.69999999</v>
      </c>
      <c r="I14" s="144">
        <f>I13</f>
        <v>239565029.87</v>
      </c>
      <c r="J14" s="144">
        <f t="shared" ref="J14:K14" si="1">J13</f>
        <v>139265649.82058012</v>
      </c>
      <c r="K14" s="144">
        <f t="shared" si="1"/>
        <v>100299380.0458011</v>
      </c>
    </row>
    <row r="15" spans="2:11" x14ac:dyDescent="0.25">
      <c r="B15" s="109" t="s">
        <v>454</v>
      </c>
      <c r="C15" s="3" t="s">
        <v>14</v>
      </c>
      <c r="D15" s="150" t="s">
        <v>48</v>
      </c>
      <c r="E15" s="33" t="s">
        <v>193</v>
      </c>
      <c r="F15" s="64" t="s">
        <v>194</v>
      </c>
      <c r="G15" s="34">
        <v>66040970.340000004</v>
      </c>
      <c r="H15" s="34">
        <v>65074869.770000003</v>
      </c>
      <c r="I15" s="34">
        <v>174490160.09999999</v>
      </c>
      <c r="J15" s="34">
        <v>136221655.82058012</v>
      </c>
      <c r="K15" s="34">
        <v>38268504.2758011</v>
      </c>
    </row>
    <row r="16" spans="2:11" x14ac:dyDescent="0.25">
      <c r="B16" s="110" t="s">
        <v>452</v>
      </c>
      <c r="C16" s="3" t="s">
        <v>31</v>
      </c>
      <c r="D16" s="150" t="s">
        <v>438</v>
      </c>
      <c r="E16" s="10" t="s">
        <v>439</v>
      </c>
      <c r="F16" s="64" t="s">
        <v>440</v>
      </c>
      <c r="G16" s="34">
        <v>82282672.079999998</v>
      </c>
      <c r="H16" s="34">
        <v>41642964.280000001</v>
      </c>
      <c r="I16" s="34">
        <v>132847195.81999999</v>
      </c>
      <c r="J16" s="34">
        <v>132847195.82058012</v>
      </c>
      <c r="K16" s="14">
        <v>0</v>
      </c>
    </row>
    <row r="17" spans="2:11" x14ac:dyDescent="0.25">
      <c r="B17" s="110" t="s">
        <v>449</v>
      </c>
      <c r="C17" s="3" t="s">
        <v>18</v>
      </c>
      <c r="D17" s="150" t="s">
        <v>466</v>
      </c>
      <c r="E17" s="10" t="s">
        <v>467</v>
      </c>
      <c r="F17" s="12" t="s">
        <v>468</v>
      </c>
      <c r="G17" s="34">
        <v>11449667.449999999</v>
      </c>
      <c r="H17" s="34">
        <v>132847195.81999999</v>
      </c>
      <c r="I17" s="34">
        <v>121397528.37</v>
      </c>
      <c r="J17" s="34">
        <v>121397528.37</v>
      </c>
      <c r="K17" s="14">
        <v>0</v>
      </c>
    </row>
    <row r="18" spans="2:11" x14ac:dyDescent="0.25">
      <c r="G18" s="145">
        <f>SUM(G15:G17)</f>
        <v>159773309.87</v>
      </c>
      <c r="H18" s="145">
        <f>SUM(H15:H17)</f>
        <v>239565029.87</v>
      </c>
      <c r="I18" s="145">
        <f>I17</f>
        <v>121397528.37</v>
      </c>
      <c r="J18" s="145">
        <f t="shared" ref="J18" si="2">J17</f>
        <v>121397528.37</v>
      </c>
      <c r="K18" s="145">
        <f>K17</f>
        <v>0</v>
      </c>
    </row>
    <row r="19" spans="2:11" x14ac:dyDescent="0.25">
      <c r="G19" s="61"/>
      <c r="H19" s="61"/>
    </row>
    <row r="20" spans="2:11" x14ac:dyDescent="0.25"/>
    <row r="21" spans="2:11" x14ac:dyDescent="0.25"/>
    <row r="22" spans="2:11" x14ac:dyDescent="0.25">
      <c r="C22" s="142" t="s">
        <v>447</v>
      </c>
      <c r="D22" s="142" t="s">
        <v>392</v>
      </c>
      <c r="E22" s="142" t="s">
        <v>393</v>
      </c>
      <c r="F22" s="142" t="s">
        <v>446</v>
      </c>
      <c r="G22" s="142" t="s">
        <v>464</v>
      </c>
      <c r="H22" s="142" t="s">
        <v>465</v>
      </c>
    </row>
    <row r="23" spans="2:11" x14ac:dyDescent="0.25">
      <c r="C23" s="33">
        <v>2014</v>
      </c>
      <c r="D23" s="14">
        <f>G10</f>
        <v>213920340.84999999</v>
      </c>
      <c r="E23" s="14">
        <f>H10</f>
        <v>178044509.88</v>
      </c>
      <c r="F23" s="14">
        <f>I10</f>
        <v>510820786.56638122</v>
      </c>
      <c r="G23" s="14">
        <f>J10</f>
        <v>162670357.33058012</v>
      </c>
      <c r="H23" s="14">
        <f>K10</f>
        <v>348150429.2358011</v>
      </c>
    </row>
    <row r="24" spans="2:11" x14ac:dyDescent="0.25">
      <c r="C24" s="33">
        <v>2015</v>
      </c>
      <c r="D24" s="14">
        <f>G14</f>
        <v>289599306.94</v>
      </c>
      <c r="E24" s="14">
        <f>H14</f>
        <v>271255756.69999999</v>
      </c>
      <c r="F24" s="14">
        <f>I14</f>
        <v>239565029.87</v>
      </c>
      <c r="G24" s="14">
        <f>J14</f>
        <v>139265649.82058012</v>
      </c>
      <c r="H24" s="14">
        <f>K14</f>
        <v>100299380.0458011</v>
      </c>
    </row>
    <row r="25" spans="2:11" x14ac:dyDescent="0.25">
      <c r="C25" s="33">
        <v>2016</v>
      </c>
      <c r="D25" s="14">
        <f>G18</f>
        <v>159773309.87</v>
      </c>
      <c r="E25" s="14">
        <f>H18</f>
        <v>239565029.87</v>
      </c>
      <c r="F25" s="14">
        <f>I18</f>
        <v>121397528.37</v>
      </c>
      <c r="G25" s="14">
        <f>J18</f>
        <v>121397528.37</v>
      </c>
      <c r="H25" s="14">
        <v>0</v>
      </c>
    </row>
    <row r="26" spans="2:11" x14ac:dyDescent="0.25"/>
    <row r="27" spans="2:11" x14ac:dyDescent="0.25"/>
    <row r="28" spans="2:11" x14ac:dyDescent="0.25"/>
    <row r="29" spans="2:11" x14ac:dyDescent="0.25"/>
    <row r="30" spans="2:11" x14ac:dyDescent="0.25"/>
    <row r="31" spans="2:11" x14ac:dyDescent="0.25"/>
    <row r="32" spans="2:11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</sheetData>
  <mergeCells count="6">
    <mergeCell ref="B6:K6"/>
    <mergeCell ref="B2:K2"/>
    <mergeCell ref="B3:K3"/>
    <mergeCell ref="B4:K4"/>
    <mergeCell ref="B1:K1"/>
    <mergeCell ref="B5:K5"/>
  </mergeCells>
  <hyperlinks>
    <hyperlink ref="D9" r:id="rId1"/>
    <hyperlink ref="D8" r:id="rId2"/>
    <hyperlink ref="D15" r:id="rId3"/>
    <hyperlink ref="D11" r:id="rId4"/>
    <hyperlink ref="D12" r:id="rId5"/>
    <hyperlink ref="D13" r:id="rId6"/>
    <hyperlink ref="D16" r:id="rId7"/>
    <hyperlink ref="D17" r:id="rId8"/>
  </hyperlinks>
  <pageMargins left="0.7" right="0.7" top="0.75" bottom="0.75" header="0.3" footer="0.3"/>
  <pageSetup scale="47" fitToHeight="0" orientation="landscape" r:id="rId9"/>
  <drawing r:id="rId1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showGridLines="0" workbookViewId="0">
      <selection activeCell="B3" sqref="B3:K3"/>
    </sheetView>
  </sheetViews>
  <sheetFormatPr baseColWidth="10" defaultColWidth="0" defaultRowHeight="15" zeroHeight="1" x14ac:dyDescent="0.25"/>
  <cols>
    <col min="1" max="1" width="11.42578125" customWidth="1"/>
    <col min="2" max="2" width="11.42578125" style="62" customWidth="1"/>
    <col min="3" max="3" width="12.85546875" bestFit="1" customWidth="1"/>
    <col min="4" max="5" width="22" bestFit="1" customWidth="1"/>
    <col min="6" max="6" width="23.5703125" bestFit="1" customWidth="1"/>
    <col min="7" max="7" width="22.140625" bestFit="1" customWidth="1"/>
    <col min="8" max="8" width="22.85546875" bestFit="1" customWidth="1"/>
    <col min="9" max="11" width="17.28515625" bestFit="1" customWidth="1"/>
    <col min="12" max="12" width="11.42578125" customWidth="1"/>
    <col min="13" max="16384" width="11.42578125" hidden="1"/>
  </cols>
  <sheetData>
    <row r="1" spans="2:11" x14ac:dyDescent="0.25"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2:11" ht="21" x14ac:dyDescent="0.35">
      <c r="B2" s="164" t="s">
        <v>481</v>
      </c>
      <c r="C2" s="164"/>
      <c r="D2" s="164"/>
      <c r="E2" s="164"/>
      <c r="F2" s="164"/>
      <c r="G2" s="164"/>
      <c r="H2" s="164"/>
      <c r="I2" s="164"/>
      <c r="J2" s="164"/>
      <c r="K2" s="164"/>
    </row>
    <row r="3" spans="2:11" ht="21" x14ac:dyDescent="0.35">
      <c r="B3" s="164" t="s">
        <v>482</v>
      </c>
      <c r="C3" s="164"/>
      <c r="D3" s="164"/>
      <c r="E3" s="164"/>
      <c r="F3" s="164"/>
      <c r="G3" s="164"/>
      <c r="H3" s="164"/>
      <c r="I3" s="164"/>
      <c r="J3" s="164"/>
      <c r="K3" s="164"/>
    </row>
    <row r="4" spans="2:11" ht="21" x14ac:dyDescent="0.35">
      <c r="B4" s="164" t="s">
        <v>483</v>
      </c>
      <c r="C4" s="164"/>
      <c r="D4" s="164"/>
      <c r="E4" s="164"/>
      <c r="F4" s="164"/>
      <c r="G4" s="164"/>
      <c r="H4" s="164"/>
      <c r="I4" s="164"/>
      <c r="J4" s="164"/>
      <c r="K4" s="164"/>
    </row>
    <row r="5" spans="2:11" ht="21" x14ac:dyDescent="0.35">
      <c r="B5" s="175"/>
      <c r="C5" s="175"/>
      <c r="D5" s="175"/>
      <c r="E5" s="175"/>
      <c r="F5" s="175"/>
      <c r="G5" s="175"/>
      <c r="H5" s="175"/>
      <c r="I5" s="175"/>
      <c r="J5" s="175"/>
      <c r="K5" s="175"/>
    </row>
    <row r="6" spans="2:11" ht="21" x14ac:dyDescent="0.35">
      <c r="B6" s="180" t="s">
        <v>229</v>
      </c>
      <c r="C6" s="180"/>
      <c r="D6" s="180"/>
      <c r="E6" s="180"/>
      <c r="F6" s="180"/>
      <c r="G6" s="180"/>
      <c r="H6" s="180"/>
      <c r="I6" s="180"/>
      <c r="J6" s="180"/>
      <c r="K6" s="180"/>
    </row>
    <row r="7" spans="2:11" s="62" customFormat="1" x14ac:dyDescent="0.25">
      <c r="B7" s="142" t="s">
        <v>448</v>
      </c>
      <c r="C7" s="142" t="s">
        <v>0</v>
      </c>
      <c r="D7" s="142" t="s">
        <v>1</v>
      </c>
      <c r="E7" s="142" t="s">
        <v>110</v>
      </c>
      <c r="F7" s="142" t="s">
        <v>80</v>
      </c>
      <c r="G7" s="142" t="s">
        <v>392</v>
      </c>
      <c r="H7" s="142" t="s">
        <v>393</v>
      </c>
      <c r="I7" s="142" t="s">
        <v>446</v>
      </c>
      <c r="J7" s="142" t="s">
        <v>464</v>
      </c>
      <c r="K7" s="142" t="s">
        <v>465</v>
      </c>
    </row>
    <row r="8" spans="2:11" x14ac:dyDescent="0.25">
      <c r="B8" s="112" t="s">
        <v>452</v>
      </c>
      <c r="C8" s="56" t="s">
        <v>49</v>
      </c>
      <c r="D8" s="154" t="s">
        <v>50</v>
      </c>
      <c r="E8" s="33" t="s">
        <v>195</v>
      </c>
      <c r="F8" s="30" t="s">
        <v>196</v>
      </c>
      <c r="G8" s="34">
        <v>8087535.6299999999</v>
      </c>
      <c r="H8" s="34">
        <v>2725818.26</v>
      </c>
      <c r="I8" s="34">
        <v>219110864.12124279</v>
      </c>
      <c r="J8" s="34">
        <v>185238154.71374759</v>
      </c>
      <c r="K8" s="34">
        <v>33872709.407495193</v>
      </c>
    </row>
    <row r="9" spans="2:11" x14ac:dyDescent="0.25">
      <c r="B9" s="112" t="s">
        <v>449</v>
      </c>
      <c r="C9" s="3" t="s">
        <v>35</v>
      </c>
      <c r="D9" s="154" t="s">
        <v>51</v>
      </c>
      <c r="E9" s="33" t="s">
        <v>197</v>
      </c>
      <c r="F9" s="30" t="s">
        <v>198</v>
      </c>
      <c r="G9" s="34">
        <v>59606010.289999999</v>
      </c>
      <c r="H9" s="34">
        <v>782833.14</v>
      </c>
      <c r="I9" s="34">
        <v>218328030.98124278</v>
      </c>
      <c r="J9" s="34">
        <v>185238154.71374759</v>
      </c>
      <c r="K9" s="34">
        <v>33089876.267495193</v>
      </c>
    </row>
    <row r="10" spans="2:11" x14ac:dyDescent="0.25">
      <c r="B10" s="113"/>
      <c r="C10" s="114"/>
      <c r="D10" s="158"/>
      <c r="E10" s="114"/>
      <c r="F10" s="114"/>
      <c r="G10" s="139">
        <f>SUM(G8:G9)</f>
        <v>67693545.920000002</v>
      </c>
      <c r="H10" s="144">
        <f>SUM(H8:H9)</f>
        <v>3508651.4</v>
      </c>
      <c r="I10" s="144">
        <f>I9</f>
        <v>218328030.98124278</v>
      </c>
      <c r="J10" s="144">
        <f t="shared" ref="J10:K10" si="0">J9</f>
        <v>185238154.71374759</v>
      </c>
      <c r="K10" s="144">
        <f t="shared" si="0"/>
        <v>33089876.267495193</v>
      </c>
    </row>
    <row r="11" spans="2:11" x14ac:dyDescent="0.25">
      <c r="B11" s="112" t="s">
        <v>450</v>
      </c>
      <c r="C11" s="3" t="s">
        <v>5</v>
      </c>
      <c r="D11" s="154" t="s">
        <v>52</v>
      </c>
      <c r="E11" s="33" t="s">
        <v>199</v>
      </c>
      <c r="F11" s="12" t="s">
        <v>200</v>
      </c>
      <c r="G11" s="34">
        <v>43315606.340000004</v>
      </c>
      <c r="H11" s="34">
        <v>10448552.42</v>
      </c>
      <c r="I11" s="34">
        <v>207879478.56</v>
      </c>
      <c r="J11" s="34">
        <v>185238154.71000001</v>
      </c>
      <c r="K11" s="34">
        <v>22641323.850000001</v>
      </c>
    </row>
    <row r="12" spans="2:11" x14ac:dyDescent="0.25">
      <c r="B12" s="112" t="s">
        <v>451</v>
      </c>
      <c r="C12" s="3" t="s">
        <v>444</v>
      </c>
      <c r="D12" s="150" t="s">
        <v>53</v>
      </c>
      <c r="E12" s="33" t="s">
        <v>201</v>
      </c>
      <c r="F12" s="6" t="s">
        <v>202</v>
      </c>
      <c r="G12" s="34">
        <v>44480760.25</v>
      </c>
      <c r="H12" s="34">
        <v>6242887.0099999998</v>
      </c>
      <c r="I12" s="34">
        <v>201636591.55000001</v>
      </c>
      <c r="J12" s="34">
        <v>51687042.009999998</v>
      </c>
      <c r="K12" s="34">
        <v>149949549.54000002</v>
      </c>
    </row>
    <row r="13" spans="2:11" x14ac:dyDescent="0.25">
      <c r="B13" s="112" t="s">
        <v>452</v>
      </c>
      <c r="C13" s="3" t="s">
        <v>8</v>
      </c>
      <c r="D13" s="150" t="s">
        <v>54</v>
      </c>
      <c r="E13" s="33" t="s">
        <v>203</v>
      </c>
      <c r="F13" s="12" t="s">
        <v>204</v>
      </c>
      <c r="G13" s="34">
        <v>32783387.57</v>
      </c>
      <c r="H13" s="34">
        <v>12850936.970000001</v>
      </c>
      <c r="I13" s="34">
        <v>188785654.58000001</v>
      </c>
      <c r="J13" s="34">
        <v>51687042.009999998</v>
      </c>
      <c r="K13" s="34">
        <v>137098612.57000002</v>
      </c>
    </row>
    <row r="14" spans="2:11" x14ac:dyDescent="0.25">
      <c r="B14" s="112" t="s">
        <v>449</v>
      </c>
      <c r="C14" s="3" t="s">
        <v>10</v>
      </c>
      <c r="D14" s="150" t="s">
        <v>55</v>
      </c>
      <c r="E14" s="33" t="s">
        <v>205</v>
      </c>
      <c r="F14" s="6" t="s">
        <v>206</v>
      </c>
      <c r="G14" s="34">
        <v>51511803.420000002</v>
      </c>
      <c r="H14" s="34">
        <v>5973528.5199999996</v>
      </c>
      <c r="I14" s="34">
        <v>182812126.06</v>
      </c>
      <c r="J14" s="34">
        <v>51687042.009999998</v>
      </c>
      <c r="K14" s="34">
        <v>131125084.05</v>
      </c>
    </row>
    <row r="15" spans="2:11" x14ac:dyDescent="0.25">
      <c r="B15"/>
      <c r="G15" s="139">
        <f>SUM(G11:G14)</f>
        <v>172091557.57999998</v>
      </c>
      <c r="H15" s="139">
        <f>SUM(H11:H14)</f>
        <v>35515904.920000002</v>
      </c>
      <c r="I15" s="139">
        <f>I14</f>
        <v>182812126.06</v>
      </c>
      <c r="J15" s="139">
        <f t="shared" ref="J15:K15" si="1">J14</f>
        <v>51687042.009999998</v>
      </c>
      <c r="K15" s="139">
        <f t="shared" si="1"/>
        <v>131125084.05</v>
      </c>
    </row>
    <row r="16" spans="2:11" x14ac:dyDescent="0.25">
      <c r="G16" s="61"/>
      <c r="H16" s="61"/>
    </row>
    <row r="17" spans="3:8" x14ac:dyDescent="0.25"/>
    <row r="18" spans="3:8" x14ac:dyDescent="0.25"/>
    <row r="19" spans="3:8" x14ac:dyDescent="0.25">
      <c r="C19" s="142" t="s">
        <v>447</v>
      </c>
      <c r="D19" s="142" t="s">
        <v>392</v>
      </c>
      <c r="E19" s="142" t="s">
        <v>393</v>
      </c>
      <c r="F19" s="142" t="s">
        <v>446</v>
      </c>
      <c r="G19" s="142" t="s">
        <v>464</v>
      </c>
      <c r="H19" s="142" t="s">
        <v>465</v>
      </c>
    </row>
    <row r="20" spans="3:8" x14ac:dyDescent="0.25">
      <c r="C20" s="33">
        <v>2014</v>
      </c>
      <c r="D20" s="14">
        <f>G10</f>
        <v>67693545.920000002</v>
      </c>
      <c r="E20" s="14">
        <f>H10</f>
        <v>3508651.4</v>
      </c>
      <c r="F20" s="14">
        <f>I10</f>
        <v>218328030.98124278</v>
      </c>
      <c r="G20" s="14">
        <f>J10</f>
        <v>185238154.71374759</v>
      </c>
      <c r="H20" s="14">
        <f>K10</f>
        <v>33089876.267495193</v>
      </c>
    </row>
    <row r="21" spans="3:8" x14ac:dyDescent="0.25">
      <c r="C21" s="33">
        <v>2015</v>
      </c>
      <c r="D21" s="14">
        <f>G15</f>
        <v>172091557.57999998</v>
      </c>
      <c r="E21" s="14">
        <f>H15</f>
        <v>35515904.920000002</v>
      </c>
      <c r="F21" s="14">
        <f>I15</f>
        <v>182812126.06</v>
      </c>
      <c r="G21" s="14">
        <f>J15</f>
        <v>51687042.009999998</v>
      </c>
      <c r="H21" s="14">
        <f>K15</f>
        <v>131125084.05</v>
      </c>
    </row>
    <row r="22" spans="3:8" x14ac:dyDescent="0.25"/>
    <row r="23" spans="3:8" x14ac:dyDescent="0.25"/>
    <row r="24" spans="3:8" x14ac:dyDescent="0.25"/>
    <row r="25" spans="3:8" x14ac:dyDescent="0.25"/>
    <row r="26" spans="3:8" x14ac:dyDescent="0.25"/>
    <row r="27" spans="3:8" x14ac:dyDescent="0.25"/>
    <row r="28" spans="3:8" x14ac:dyDescent="0.25"/>
    <row r="29" spans="3:8" x14ac:dyDescent="0.25"/>
    <row r="30" spans="3:8" x14ac:dyDescent="0.25"/>
    <row r="31" spans="3:8" x14ac:dyDescent="0.25"/>
    <row r="32" spans="3:8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</sheetData>
  <mergeCells count="6">
    <mergeCell ref="B6:K6"/>
    <mergeCell ref="B2:K2"/>
    <mergeCell ref="B3:K3"/>
    <mergeCell ref="B4:K4"/>
    <mergeCell ref="B1:K1"/>
    <mergeCell ref="B5:K5"/>
  </mergeCells>
  <hyperlinks>
    <hyperlink ref="D8" r:id="rId1"/>
    <hyperlink ref="D11" r:id="rId2"/>
    <hyperlink ref="D9" r:id="rId3"/>
    <hyperlink ref="D12" r:id="rId4"/>
    <hyperlink ref="D13" r:id="rId5"/>
    <hyperlink ref="D14" r:id="rId6"/>
  </hyperlinks>
  <pageMargins left="0.7" right="0.7" top="0.75" bottom="0.75" header="0.3" footer="0.3"/>
  <pageSetup scale="64" fitToHeight="0" orientation="landscape" r:id="rId7"/>
  <drawing r:id="rId8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showGridLines="0" workbookViewId="0">
      <selection activeCell="B3" sqref="B3:K3"/>
    </sheetView>
  </sheetViews>
  <sheetFormatPr baseColWidth="10" defaultColWidth="0" defaultRowHeight="15" zeroHeight="1" x14ac:dyDescent="0.25"/>
  <cols>
    <col min="1" max="1" width="11.42578125" customWidth="1"/>
    <col min="2" max="2" width="11.42578125" style="62" customWidth="1"/>
    <col min="3" max="3" width="12.85546875" bestFit="1" customWidth="1"/>
    <col min="4" max="4" width="22.140625" bestFit="1" customWidth="1"/>
    <col min="5" max="5" width="22.85546875" bestFit="1" customWidth="1"/>
    <col min="6" max="6" width="17.28515625" bestFit="1" customWidth="1"/>
    <col min="7" max="7" width="22.140625" bestFit="1" customWidth="1"/>
    <col min="8" max="8" width="22.85546875" bestFit="1" customWidth="1"/>
    <col min="9" max="9" width="17.28515625" customWidth="1"/>
    <col min="10" max="11" width="17.28515625" bestFit="1" customWidth="1"/>
    <col min="12" max="12" width="11.42578125" customWidth="1"/>
    <col min="13" max="16384" width="11.42578125" hidden="1"/>
  </cols>
  <sheetData>
    <row r="1" spans="2:11" x14ac:dyDescent="0.25"/>
    <row r="2" spans="2:11" ht="21" x14ac:dyDescent="0.35">
      <c r="B2" s="164" t="s">
        <v>481</v>
      </c>
      <c r="C2" s="164"/>
      <c r="D2" s="164"/>
      <c r="E2" s="164"/>
      <c r="F2" s="164"/>
      <c r="G2" s="164"/>
      <c r="H2" s="164"/>
      <c r="I2" s="164"/>
      <c r="J2" s="164"/>
      <c r="K2" s="164"/>
    </row>
    <row r="3" spans="2:11" ht="21" x14ac:dyDescent="0.35">
      <c r="B3" s="164" t="s">
        <v>482</v>
      </c>
      <c r="C3" s="164"/>
      <c r="D3" s="164"/>
      <c r="E3" s="164"/>
      <c r="F3" s="164"/>
      <c r="G3" s="164"/>
      <c r="H3" s="164"/>
      <c r="I3" s="164"/>
      <c r="J3" s="164"/>
      <c r="K3" s="164"/>
    </row>
    <row r="4" spans="2:11" ht="21" x14ac:dyDescent="0.35">
      <c r="B4" s="164" t="s">
        <v>483</v>
      </c>
      <c r="C4" s="164"/>
      <c r="D4" s="164"/>
      <c r="E4" s="164"/>
      <c r="F4" s="164"/>
      <c r="G4" s="164"/>
      <c r="H4" s="164"/>
      <c r="I4" s="164"/>
      <c r="J4" s="164"/>
      <c r="K4" s="164"/>
    </row>
    <row r="5" spans="2:11" ht="21" x14ac:dyDescent="0.35">
      <c r="B5" s="175"/>
      <c r="C5" s="175"/>
      <c r="D5" s="175"/>
      <c r="E5" s="175"/>
      <c r="F5" s="175"/>
      <c r="G5" s="175"/>
      <c r="H5" s="175"/>
      <c r="I5" s="175"/>
      <c r="J5" s="175"/>
      <c r="K5" s="175"/>
    </row>
    <row r="6" spans="2:11" ht="21" x14ac:dyDescent="0.35">
      <c r="B6" s="180" t="s">
        <v>458</v>
      </c>
      <c r="C6" s="180"/>
      <c r="D6" s="180"/>
      <c r="E6" s="180"/>
      <c r="F6" s="180"/>
      <c r="G6" s="180"/>
      <c r="H6" s="180"/>
      <c r="I6" s="180"/>
      <c r="J6" s="180"/>
      <c r="K6" s="180"/>
    </row>
    <row r="7" spans="2:11" s="62" customFormat="1" x14ac:dyDescent="0.25">
      <c r="B7" s="146" t="s">
        <v>448</v>
      </c>
      <c r="C7" s="146" t="s">
        <v>0</v>
      </c>
      <c r="D7" s="146" t="s">
        <v>1</v>
      </c>
      <c r="E7" s="146" t="s">
        <v>110</v>
      </c>
      <c r="F7" s="146" t="s">
        <v>80</v>
      </c>
      <c r="G7" s="146" t="s">
        <v>392</v>
      </c>
      <c r="H7" s="146" t="s">
        <v>393</v>
      </c>
      <c r="I7" s="146" t="s">
        <v>446</v>
      </c>
      <c r="J7" s="146" t="s">
        <v>464</v>
      </c>
      <c r="K7" s="146" t="s">
        <v>465</v>
      </c>
    </row>
    <row r="8" spans="2:11" x14ac:dyDescent="0.25">
      <c r="B8" s="112" t="s">
        <v>454</v>
      </c>
      <c r="C8" s="31" t="s">
        <v>68</v>
      </c>
      <c r="D8" s="154" t="s">
        <v>69</v>
      </c>
      <c r="E8" s="33" t="s">
        <v>207</v>
      </c>
      <c r="F8" s="12" t="s">
        <v>208</v>
      </c>
      <c r="G8" s="34">
        <v>5179470.83</v>
      </c>
      <c r="H8" s="34">
        <v>4445975.82</v>
      </c>
      <c r="I8" s="34">
        <v>224938618.23653838</v>
      </c>
      <c r="J8" s="34">
        <v>77254210.46843192</v>
      </c>
      <c r="K8" s="34">
        <v>147684407.76810646</v>
      </c>
    </row>
    <row r="9" spans="2:11" x14ac:dyDescent="0.25">
      <c r="B9" s="112" t="s">
        <v>452</v>
      </c>
      <c r="C9" s="32" t="s">
        <v>49</v>
      </c>
      <c r="D9" s="154" t="s">
        <v>70</v>
      </c>
      <c r="E9" s="33" t="s">
        <v>209</v>
      </c>
      <c r="F9" s="12" t="s">
        <v>210</v>
      </c>
      <c r="G9" s="34">
        <v>7154948.7300000004</v>
      </c>
      <c r="H9" s="34">
        <v>5601827.8499999996</v>
      </c>
      <c r="I9" s="34">
        <v>219336790.38653839</v>
      </c>
      <c r="J9" s="34">
        <v>77254210.46843192</v>
      </c>
      <c r="K9" s="34">
        <v>142082579.91810647</v>
      </c>
    </row>
    <row r="10" spans="2:11" x14ac:dyDescent="0.25">
      <c r="B10" s="112" t="s">
        <v>449</v>
      </c>
      <c r="C10" s="31" t="s">
        <v>35</v>
      </c>
      <c r="D10" s="154" t="s">
        <v>72</v>
      </c>
      <c r="E10" s="33" t="s">
        <v>211</v>
      </c>
      <c r="F10" s="6" t="s">
        <v>212</v>
      </c>
      <c r="G10" s="34">
        <v>15169412.949999999</v>
      </c>
      <c r="H10" s="34">
        <v>14780842.949999999</v>
      </c>
      <c r="I10" s="34">
        <v>402325446.11000001</v>
      </c>
      <c r="J10" s="34">
        <v>122899410.75843191</v>
      </c>
      <c r="K10" s="34">
        <v>279426035.34810644</v>
      </c>
    </row>
    <row r="11" spans="2:11" x14ac:dyDescent="0.25">
      <c r="B11" s="113"/>
      <c r="C11" s="114"/>
      <c r="D11" s="158"/>
      <c r="E11" s="114"/>
      <c r="F11" s="114"/>
      <c r="G11" s="139">
        <f>SUM(G8:G10)</f>
        <v>27503832.509999998</v>
      </c>
      <c r="H11" s="139">
        <f>SUM(H8:H10)</f>
        <v>24828646.619999997</v>
      </c>
      <c r="I11" s="139">
        <f>I10</f>
        <v>402325446.11000001</v>
      </c>
      <c r="J11" s="139">
        <f t="shared" ref="J11:K11" si="0">J10</f>
        <v>122899410.75843191</v>
      </c>
      <c r="K11" s="139">
        <f t="shared" si="0"/>
        <v>279426035.34810644</v>
      </c>
    </row>
    <row r="12" spans="2:11" x14ac:dyDescent="0.25">
      <c r="B12" s="112" t="s">
        <v>450</v>
      </c>
      <c r="C12" s="31" t="s">
        <v>5</v>
      </c>
      <c r="D12" s="154" t="s">
        <v>73</v>
      </c>
      <c r="E12" s="33" t="s">
        <v>213</v>
      </c>
      <c r="F12" s="64" t="s">
        <v>214</v>
      </c>
      <c r="G12" s="34">
        <v>11406633.99</v>
      </c>
      <c r="H12" s="34">
        <v>10602104</v>
      </c>
      <c r="I12" s="34">
        <v>391723342.11000001</v>
      </c>
      <c r="J12" s="34">
        <v>122899410.75843191</v>
      </c>
      <c r="K12" s="34">
        <v>268823931.34810644</v>
      </c>
    </row>
    <row r="13" spans="2:11" x14ac:dyDescent="0.25">
      <c r="B13" s="112" t="s">
        <v>451</v>
      </c>
      <c r="C13" s="31" t="s">
        <v>444</v>
      </c>
      <c r="D13" s="154" t="s">
        <v>74</v>
      </c>
      <c r="E13" s="33" t="s">
        <v>215</v>
      </c>
      <c r="F13" s="64" t="s">
        <v>216</v>
      </c>
      <c r="G13" s="34">
        <v>19961790.399999999</v>
      </c>
      <c r="H13" s="34">
        <v>19071249.27</v>
      </c>
      <c r="I13" s="34">
        <v>372652092.83653831</v>
      </c>
      <c r="J13" s="34">
        <v>122899410.75843191</v>
      </c>
      <c r="K13" s="34">
        <v>249752682.07810643</v>
      </c>
    </row>
    <row r="14" spans="2:11" x14ac:dyDescent="0.25">
      <c r="B14" s="111" t="s">
        <v>452</v>
      </c>
      <c r="C14" s="31" t="s">
        <v>8</v>
      </c>
      <c r="D14" s="154" t="s">
        <v>75</v>
      </c>
      <c r="E14" s="33" t="s">
        <v>217</v>
      </c>
      <c r="F14" s="65" t="s">
        <v>218</v>
      </c>
      <c r="G14" s="34">
        <v>31132410.050000001</v>
      </c>
      <c r="H14" s="34">
        <v>30205527.649999999</v>
      </c>
      <c r="I14" s="34">
        <v>342446565.18653834</v>
      </c>
      <c r="J14" s="34">
        <v>122899410.75843191</v>
      </c>
      <c r="K14" s="34">
        <v>219547154.42810643</v>
      </c>
    </row>
    <row r="15" spans="2:11" x14ac:dyDescent="0.25">
      <c r="B15" s="113"/>
      <c r="C15" s="114"/>
      <c r="D15" s="158"/>
      <c r="E15" s="114"/>
      <c r="F15" s="114"/>
      <c r="G15" s="139">
        <f>SUM(G12:G14)</f>
        <v>62500834.439999998</v>
      </c>
      <c r="H15" s="139">
        <f>SUM(H12:H14)</f>
        <v>59878880.920000002</v>
      </c>
      <c r="I15" s="139">
        <f>I14</f>
        <v>342446565.18653834</v>
      </c>
      <c r="J15" s="139">
        <f t="shared" ref="J15:K15" si="1">J14</f>
        <v>122899410.75843191</v>
      </c>
      <c r="K15" s="139">
        <f t="shared" si="1"/>
        <v>219547154.42810643</v>
      </c>
    </row>
    <row r="16" spans="2:11" x14ac:dyDescent="0.25">
      <c r="B16" s="111" t="s">
        <v>454</v>
      </c>
      <c r="C16" s="31" t="s">
        <v>14</v>
      </c>
      <c r="D16" s="154" t="s">
        <v>76</v>
      </c>
      <c r="E16" s="33" t="s">
        <v>219</v>
      </c>
      <c r="F16" s="64" t="s">
        <v>220</v>
      </c>
      <c r="G16" s="34">
        <v>31858408.690000001</v>
      </c>
      <c r="H16" s="34">
        <v>30705661.690000001</v>
      </c>
      <c r="I16" s="34">
        <v>311740903.49653834</v>
      </c>
      <c r="J16" s="34">
        <v>122499410.75843191</v>
      </c>
      <c r="K16" s="34">
        <v>189241492.73810643</v>
      </c>
    </row>
    <row r="17" spans="2:11" x14ac:dyDescent="0.25">
      <c r="B17" s="111" t="s">
        <v>452</v>
      </c>
      <c r="C17" s="31" t="s">
        <v>16</v>
      </c>
      <c r="D17" s="154" t="s">
        <v>77</v>
      </c>
      <c r="E17" s="33" t="s">
        <v>221</v>
      </c>
      <c r="F17" s="65" t="s">
        <v>222</v>
      </c>
      <c r="G17" s="34">
        <v>129877167.38</v>
      </c>
      <c r="H17" s="34">
        <v>127770423.38</v>
      </c>
      <c r="I17" s="34">
        <v>183970480.11653835</v>
      </c>
      <c r="J17" s="34">
        <v>56436437.858431913</v>
      </c>
      <c r="K17" s="34">
        <v>127534042.25810644</v>
      </c>
    </row>
    <row r="18" spans="2:11" x14ac:dyDescent="0.25">
      <c r="B18" s="111" t="s">
        <v>449</v>
      </c>
      <c r="C18" s="31" t="s">
        <v>416</v>
      </c>
      <c r="D18" s="154" t="s">
        <v>417</v>
      </c>
      <c r="E18" s="33" t="s">
        <v>418</v>
      </c>
      <c r="F18" s="65" t="s">
        <v>419</v>
      </c>
      <c r="G18" s="34">
        <v>15651627.58</v>
      </c>
      <c r="H18" s="34">
        <v>7889500.7699999996</v>
      </c>
      <c r="I18" s="34">
        <v>122931479.21653835</v>
      </c>
      <c r="J18" s="34">
        <v>54666792.758431911</v>
      </c>
      <c r="K18" s="34">
        <v>68264686.458106443</v>
      </c>
    </row>
    <row r="19" spans="2:11" x14ac:dyDescent="0.25">
      <c r="B19" s="113"/>
      <c r="C19" s="114"/>
      <c r="D19" s="158"/>
      <c r="E19" s="114"/>
      <c r="F19" s="114"/>
      <c r="G19" s="139">
        <f>SUM(G16:G18)</f>
        <v>177387203.65000001</v>
      </c>
      <c r="H19" s="139">
        <f>SUM(H16:H18)</f>
        <v>166365585.84</v>
      </c>
      <c r="I19" s="139">
        <f>I18</f>
        <v>122931479.21653835</v>
      </c>
      <c r="J19" s="139">
        <f t="shared" ref="J19:K19" si="2">J18</f>
        <v>54666792.758431911</v>
      </c>
      <c r="K19" s="139">
        <f t="shared" si="2"/>
        <v>68264686.458106443</v>
      </c>
    </row>
    <row r="20" spans="2:11" x14ac:dyDescent="0.25">
      <c r="B20" s="112" t="s">
        <v>450</v>
      </c>
      <c r="C20" s="47" t="s">
        <v>78</v>
      </c>
      <c r="D20" s="154" t="s">
        <v>389</v>
      </c>
      <c r="E20" s="33" t="s">
        <v>223</v>
      </c>
      <c r="F20" s="65" t="s">
        <v>390</v>
      </c>
      <c r="G20" s="34">
        <v>53507365.329999998</v>
      </c>
      <c r="H20" s="34">
        <v>53149500.130000003</v>
      </c>
      <c r="I20" s="34">
        <v>130820979.98653835</v>
      </c>
      <c r="J20" s="34">
        <v>54666792.758431911</v>
      </c>
      <c r="K20" s="34">
        <v>76154187.228106439</v>
      </c>
    </row>
    <row r="21" spans="2:11" x14ac:dyDescent="0.25">
      <c r="B21" s="112" t="s">
        <v>451</v>
      </c>
      <c r="C21" s="31" t="s">
        <v>460</v>
      </c>
      <c r="D21" s="154" t="s">
        <v>461</v>
      </c>
      <c r="E21" s="33" t="s">
        <v>462</v>
      </c>
      <c r="F21" s="12" t="s">
        <v>463</v>
      </c>
      <c r="G21" s="34">
        <v>72422551.700000003</v>
      </c>
      <c r="H21" s="34">
        <v>71264686.459999993</v>
      </c>
      <c r="I21" s="34">
        <v>51666792.756538361</v>
      </c>
      <c r="J21" s="34">
        <v>51666792.758431897</v>
      </c>
      <c r="K21" s="14">
        <v>0</v>
      </c>
    </row>
    <row r="22" spans="2:11" x14ac:dyDescent="0.25">
      <c r="G22" s="139">
        <f>SUM(G20:G21)</f>
        <v>125929917.03</v>
      </c>
      <c r="H22" s="139">
        <f>SUM(H20:H21)</f>
        <v>124414186.59</v>
      </c>
      <c r="I22" s="139">
        <f>I21</f>
        <v>51666792.756538361</v>
      </c>
      <c r="J22" s="139">
        <f t="shared" ref="J22:K22" si="3">J21</f>
        <v>51666792.758431897</v>
      </c>
      <c r="K22" s="139">
        <f t="shared" si="3"/>
        <v>0</v>
      </c>
    </row>
    <row r="23" spans="2:11" x14ac:dyDescent="0.25"/>
    <row r="24" spans="2:11" x14ac:dyDescent="0.25">
      <c r="C24" s="142" t="s">
        <v>447</v>
      </c>
      <c r="D24" s="142" t="s">
        <v>392</v>
      </c>
      <c r="E24" s="142" t="s">
        <v>393</v>
      </c>
      <c r="F24" s="142" t="s">
        <v>446</v>
      </c>
      <c r="G24" s="142" t="s">
        <v>464</v>
      </c>
      <c r="H24" s="142" t="s">
        <v>465</v>
      </c>
    </row>
    <row r="25" spans="2:11" x14ac:dyDescent="0.25">
      <c r="C25" s="33">
        <v>2014</v>
      </c>
      <c r="D25" s="14">
        <f>G11</f>
        <v>27503832.509999998</v>
      </c>
      <c r="E25" s="14">
        <f>H11</f>
        <v>24828646.619999997</v>
      </c>
      <c r="F25" s="14">
        <f>I11</f>
        <v>402325446.11000001</v>
      </c>
      <c r="G25" s="14">
        <f t="shared" ref="G25:H25" si="4">J11</f>
        <v>122899410.75843191</v>
      </c>
      <c r="H25" s="14">
        <f t="shared" si="4"/>
        <v>279426035.34810644</v>
      </c>
    </row>
    <row r="26" spans="2:11" x14ac:dyDescent="0.25">
      <c r="C26" s="33">
        <v>2015</v>
      </c>
      <c r="D26" s="14">
        <f>G15</f>
        <v>62500834.439999998</v>
      </c>
      <c r="E26" s="14">
        <f>H15</f>
        <v>59878880.920000002</v>
      </c>
      <c r="F26" s="14">
        <f t="shared" ref="F26" si="5">I15</f>
        <v>342446565.18653834</v>
      </c>
      <c r="G26" s="14">
        <f t="shared" ref="G26" si="6">J15</f>
        <v>122899410.75843191</v>
      </c>
      <c r="H26" s="14">
        <f t="shared" ref="H26" si="7">K15</f>
        <v>219547154.42810643</v>
      </c>
    </row>
    <row r="27" spans="2:11" x14ac:dyDescent="0.25">
      <c r="C27" s="33">
        <v>2016</v>
      </c>
      <c r="D27" s="14">
        <f>G19</f>
        <v>177387203.65000001</v>
      </c>
      <c r="E27" s="14">
        <f>H19</f>
        <v>166365585.84</v>
      </c>
      <c r="F27" s="14">
        <f t="shared" ref="F27" si="8">I19</f>
        <v>122931479.21653835</v>
      </c>
      <c r="G27" s="14">
        <f t="shared" ref="G27" si="9">J19</f>
        <v>54666792.758431911</v>
      </c>
      <c r="H27" s="14">
        <f t="shared" ref="H27" si="10">K19</f>
        <v>68264686.458106443</v>
      </c>
    </row>
    <row r="28" spans="2:11" x14ac:dyDescent="0.25">
      <c r="C28" s="33">
        <v>2017</v>
      </c>
      <c r="D28" s="14">
        <f>G22</f>
        <v>125929917.03</v>
      </c>
      <c r="E28" s="14">
        <f>H22</f>
        <v>124414186.59</v>
      </c>
      <c r="F28" s="14">
        <f>I22</f>
        <v>51666792.756538361</v>
      </c>
      <c r="G28" s="14">
        <f t="shared" ref="G28" si="11">J22</f>
        <v>51666792.758431897</v>
      </c>
      <c r="H28" s="14">
        <f t="shared" ref="H28" si="12">K22</f>
        <v>0</v>
      </c>
    </row>
    <row r="29" spans="2:11" x14ac:dyDescent="0.25"/>
    <row r="30" spans="2:11" x14ac:dyDescent="0.25"/>
    <row r="31" spans="2:11" x14ac:dyDescent="0.25"/>
    <row r="32" spans="2:11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spans="7:7" x14ac:dyDescent="0.25"/>
    <row r="50" spans="7:7" x14ac:dyDescent="0.25"/>
    <row r="51" spans="7:7" x14ac:dyDescent="0.25"/>
    <row r="52" spans="7:7" ht="18.75" x14ac:dyDescent="0.25">
      <c r="G52" s="67"/>
    </row>
    <row r="53" spans="7:7" ht="18.75" x14ac:dyDescent="0.25">
      <c r="G53" s="67"/>
    </row>
    <row r="54" spans="7:7" x14ac:dyDescent="0.25"/>
    <row r="55" spans="7:7" x14ac:dyDescent="0.25"/>
    <row r="56" spans="7:7" x14ac:dyDescent="0.25"/>
    <row r="57" spans="7:7" x14ac:dyDescent="0.25"/>
    <row r="58" spans="7:7" x14ac:dyDescent="0.25"/>
    <row r="59" spans="7:7" x14ac:dyDescent="0.25"/>
    <row r="60" spans="7:7" x14ac:dyDescent="0.25"/>
    <row r="61" spans="7:7" x14ac:dyDescent="0.25"/>
    <row r="62" spans="7:7" x14ac:dyDescent="0.25"/>
    <row r="63" spans="7:7" x14ac:dyDescent="0.25"/>
  </sheetData>
  <mergeCells count="5">
    <mergeCell ref="B6:K6"/>
    <mergeCell ref="B2:K2"/>
    <mergeCell ref="B3:K3"/>
    <mergeCell ref="B4:K4"/>
    <mergeCell ref="B5:K5"/>
  </mergeCells>
  <hyperlinks>
    <hyperlink ref="D9" r:id="rId1"/>
    <hyperlink ref="D8" r:id="rId2"/>
    <hyperlink ref="D14" r:id="rId3"/>
    <hyperlink ref="D10" r:id="rId4"/>
    <hyperlink ref="D12" r:id="rId5"/>
    <hyperlink ref="D13" r:id="rId6"/>
    <hyperlink ref="D16" r:id="rId7"/>
    <hyperlink ref="D17" r:id="rId8"/>
    <hyperlink ref="D18" r:id="rId9"/>
    <hyperlink ref="D20" r:id="rId10"/>
    <hyperlink ref="D21" r:id="rId11"/>
  </hyperlinks>
  <pageMargins left="0.7" right="0.7" top="0.75" bottom="0.75" header="0.3" footer="0.3"/>
  <pageSetup scale="53" fitToHeight="0" orientation="landscape" r:id="rId12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Resumen Trimestrales</vt:lpstr>
      <vt:lpstr>PASE</vt:lpstr>
      <vt:lpstr>PFA</vt:lpstr>
      <vt:lpstr>PRC</vt:lpstr>
      <vt:lpstr>PAC</vt:lpstr>
      <vt:lpstr>PRN</vt:lpstr>
      <vt:lpstr>PLN</vt:lpstr>
      <vt:lpstr>PML</vt:lpstr>
      <vt:lpstr>PUSC</vt:lpstr>
      <vt:lpstr>Municipales 2016</vt:lpstr>
      <vt:lpstr>Presidencial 2014</vt:lpstr>
      <vt:lpstr>'Resumen Trimestrales'!Títulos_a_imprimir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de los Angeles Barrantes Brenes</dc:creator>
  <cp:lastModifiedBy>Rigoberto Arias Fajardo</cp:lastModifiedBy>
  <cp:lastPrinted>2017-11-22T17:46:37Z</cp:lastPrinted>
  <dcterms:created xsi:type="dcterms:W3CDTF">2017-06-21T18:17:45Z</dcterms:created>
  <dcterms:modified xsi:type="dcterms:W3CDTF">2017-12-04T17:46:09Z</dcterms:modified>
</cp:coreProperties>
</file>